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990" windowHeight="7200" tabRatio="728" activeTab="0"/>
  </bookViews>
  <sheets>
    <sheet name="Synthèse" sheetId="1" r:id="rId1"/>
    <sheet name="Produits_sante" sheetId="2" r:id="rId2"/>
    <sheet name="Transports" sheetId="3" r:id="rId3"/>
    <sheet name="MCO" sheetId="4" r:id="rId4"/>
    <sheet name="SSR" sheetId="5" r:id="rId5"/>
    <sheet name="PSY" sheetId="6" r:id="rId6"/>
    <sheet name="HAD" sheetId="7" r:id="rId7"/>
    <sheet name="RH_PM" sheetId="8" r:id="rId8"/>
    <sheet name="RH_PNM" sheetId="9" r:id="rId9"/>
    <sheet name="Prescrip" sheetId="10" r:id="rId10"/>
    <sheet name="Orga.MT" sheetId="11" r:id="rId11"/>
    <sheet name="Orga.LGG" sheetId="12" r:id="rId12"/>
    <sheet name="Orga.Admin" sheetId="13" r:id="rId13"/>
    <sheet name="Autres" sheetId="14" r:id="rId14"/>
    <sheet name="Correspondance actions-axes" sheetId="15" r:id="rId15"/>
    <sheet name="Indicateurs PHEV&amp;LES" sheetId="16" r:id="rId16"/>
  </sheets>
  <definedNames>
    <definedName name="ActionsAdmin">'Correspondance actions-axes'!$D$30:$D$32</definedName>
    <definedName name="ActionsAutres">'Correspondance actions-axes'!$D$33:$D$36</definedName>
    <definedName name="ActionsGDL">'Correspondance actions-axes'!$D$4:$D$9</definedName>
    <definedName name="ActionsLGG">'Correspondance actions-axes'!$D$26:$D$29</definedName>
    <definedName name="ActionsMT">'Correspondance actions-axes'!$D$21:$D$25</definedName>
    <definedName name="ActionsPHARE">'Correspondance actions-axes'!$D$2:$D$3</definedName>
    <definedName name="ActionsPM">'Correspondance actions-axes'!$D$13:$D$14</definedName>
    <definedName name="ActionsPNM">'Correspondance actions-axes'!$D$15:$D$17</definedName>
    <definedName name="ActionsPrescrip">'Correspondance actions-axes'!$D$18:$D$20</definedName>
    <definedName name="_xlnm.Print_Titles" localSheetId="14">'Correspondance actions-axes'!$1:$1</definedName>
    <definedName name="TypeActions">'Correspondance actions-axes'!$D$4:$D$33</definedName>
  </definedNames>
  <calcPr fullCalcOnLoad="1"/>
</workbook>
</file>

<file path=xl/sharedStrings.xml><?xml version="1.0" encoding="utf-8"?>
<sst xmlns="http://schemas.openxmlformats.org/spreadsheetml/2006/main" count="1700" uniqueCount="353">
  <si>
    <t>1. Description de l'action</t>
  </si>
  <si>
    <t>2. Mise en œuvre de l'action</t>
  </si>
  <si>
    <t>Description synthétique</t>
  </si>
  <si>
    <t>Sous-action 1</t>
  </si>
  <si>
    <t>Sous-action 2</t>
  </si>
  <si>
    <t>Sous-action 3</t>
  </si>
  <si>
    <t>Sous-action 4</t>
  </si>
  <si>
    <t>Sous-action 5</t>
  </si>
  <si>
    <t>Sous-action 6</t>
  </si>
  <si>
    <t>Sous-action 7</t>
  </si>
  <si>
    <t>Sous-action 8</t>
  </si>
  <si>
    <t>Sous-action 9</t>
  </si>
  <si>
    <t>Sous-action 10</t>
  </si>
  <si>
    <t>3. Données annuelles de l'impact</t>
  </si>
  <si>
    <t>Impact de l'action sur le nombre de séjours</t>
  </si>
  <si>
    <t>Impact financier cumulé pluriannuel (€)</t>
  </si>
  <si>
    <t>c</t>
  </si>
  <si>
    <t>C 70 à 75</t>
  </si>
  <si>
    <t>Produits d'exploitation hors aides financières</t>
  </si>
  <si>
    <t>Produits du titre 1</t>
  </si>
  <si>
    <t>Total des produits versés par l'assurance maladie</t>
  </si>
  <si>
    <t>Dont recettes T2A</t>
  </si>
  <si>
    <t>Produits du titre 2</t>
  </si>
  <si>
    <t>Total des autres produits de l'activité</t>
  </si>
  <si>
    <t xml:space="preserve">Comptes 70 à 75 du titre 3 </t>
  </si>
  <si>
    <t>Total des autres produits d'exploitation</t>
  </si>
  <si>
    <t>p</t>
  </si>
  <si>
    <t>C 60 à 65</t>
  </si>
  <si>
    <t>Charges du titre 1</t>
  </si>
  <si>
    <t>Charges de personnel</t>
  </si>
  <si>
    <t xml:space="preserve">Dont impact PNM </t>
  </si>
  <si>
    <t>Dont impact PM</t>
  </si>
  <si>
    <t xml:space="preserve">Charges du titre 2 </t>
  </si>
  <si>
    <t>Charges  à caractère médical</t>
  </si>
  <si>
    <t xml:space="preserve">Charges du titre 3 </t>
  </si>
  <si>
    <t>Charges à caractère hôtelier et général</t>
  </si>
  <si>
    <t>Gain total de l'impact (€)</t>
  </si>
  <si>
    <t>Gain total de l'action (€)</t>
  </si>
  <si>
    <t>Gain total actualisé de l'impact (€)</t>
  </si>
  <si>
    <t>Fin</t>
  </si>
  <si>
    <t>Réalisation</t>
  </si>
  <si>
    <t xml:space="preserve">Description des actions relatives à l'axe : </t>
  </si>
  <si>
    <t>IPDMS MCO de l'établissement</t>
  </si>
  <si>
    <t>Impact de l'action sur le nombre total d'ETP non médicaux de l'ES</t>
  </si>
  <si>
    <t>Impact de l'action sur le nombre total d'ETP médicaux de l'ES</t>
  </si>
  <si>
    <t>Numéro FINESS</t>
  </si>
  <si>
    <t>Nom de l'établissement</t>
  </si>
  <si>
    <t>Prévision - cibles</t>
  </si>
  <si>
    <t>Axes plan triennal</t>
  </si>
  <si>
    <t>Onglet de référence</t>
  </si>
  <si>
    <t>Types d'actions</t>
  </si>
  <si>
    <t>Commentaire</t>
  </si>
  <si>
    <t>optimisation coûts immobiliers nettoyage/entretien</t>
  </si>
  <si>
    <t>optimisation fonctionnement/stocks pharmacie</t>
  </si>
  <si>
    <t>optimisation fonctions administratives GAM</t>
  </si>
  <si>
    <t>optimisation fonctions administratives SACG/RH</t>
  </si>
  <si>
    <t>actions transverses sur temps de travail / absentéisme / ARTT / remplacements / astreintes</t>
  </si>
  <si>
    <t>actions transverses sur prescriptions T2/Bio/imagerie - pertinence / "juste besoin"</t>
  </si>
  <si>
    <t>actions sur prix/consommations T3</t>
  </si>
  <si>
    <t>réduction intérim / politique de recrutement PM</t>
  </si>
  <si>
    <t>codage Séjours</t>
  </si>
  <si>
    <t>mutualisations SIH</t>
  </si>
  <si>
    <t>VIRAGE AMBULATOIRE ET 
IMPACT CAPACITAIRE</t>
  </si>
  <si>
    <t>Optimisation délai/occupation plateau imagerie</t>
  </si>
  <si>
    <t>Optimisation plateau biologie</t>
  </si>
  <si>
    <t>Efficience des plateaux de consultations externes (vacations médicales et équipes administratives)</t>
  </si>
  <si>
    <t>Réduction de stocks, refonte du livret thérapeutique, automatisation, intervention de préparateurs en US, …</t>
  </si>
  <si>
    <t>Fluidification de la chaîne facturation/recouvrement, réorganisation des secrétariats médicaux et/ou des bureaux des admissions, …</t>
  </si>
  <si>
    <t>Mutualisation des fonctions RH / DAM / achats / contrôle de gestion / …</t>
  </si>
  <si>
    <t>actions sur prix T2 (dont - standardisation DMI)</t>
  </si>
  <si>
    <t>PHARE</t>
  </si>
  <si>
    <t>MASSE SALARIALE</t>
  </si>
  <si>
    <t>organisation SAU / SMUR + autres MIG</t>
  </si>
  <si>
    <t>Échéance
(mm/aaaa)</t>
  </si>
  <si>
    <r>
      <t xml:space="preserve">2018 </t>
    </r>
    <r>
      <rPr>
        <b/>
        <i/>
        <sz val="8"/>
        <color indexed="9"/>
        <rFont val="Arial"/>
        <family val="2"/>
      </rPr>
      <t>indicatif</t>
    </r>
  </si>
  <si>
    <t>Gestion RH non médicale</t>
  </si>
  <si>
    <t>Gestion RH médicale</t>
  </si>
  <si>
    <t>Performance des fonctions logistiques</t>
  </si>
  <si>
    <t>Augmentation taux rotation UCA et substitution à l'HC</t>
  </si>
  <si>
    <t>Augmentation taux rotation HDJ médecine / SSR / PSY et substitution à l'HC</t>
  </si>
  <si>
    <t xml:space="preserve">Performance des fonctions administratives </t>
  </si>
  <si>
    <t>Performance des fonctions médico techniques</t>
  </si>
  <si>
    <t>Indicateurs</t>
  </si>
  <si>
    <t>Renforcement pilotage stratégique : contractualisation de pôle, développement de l'analytique infra-annuel, ...</t>
  </si>
  <si>
    <t>Amélioration de la programmation/ fonctionnement du bloc opératoire (bloc +anesthésiologie)</t>
  </si>
  <si>
    <t>optimisation unités de production logistique : linge, stérilisation, restauration, services techniques + entrepôt</t>
  </si>
  <si>
    <t>Centrale de réservation de transports, réorganisation du brancardage, charte interne, réorganisation des appros…</t>
  </si>
  <si>
    <t>Facturation chb particulières et développement des prestations associées (conciergerie, services …)</t>
  </si>
  <si>
    <t>codage Consultations externes / ACE</t>
  </si>
  <si>
    <t>Auto-diagnostic de l'ES sur cet axe</t>
  </si>
  <si>
    <t>Orientations stratégiques fixées par l'établissement</t>
  </si>
  <si>
    <t>Partenaires impliqués / soutiens extérieurs</t>
  </si>
  <si>
    <t>Suivi de réalisation</t>
  </si>
  <si>
    <t>Gestion des lits et Virage ambulatoire MCO</t>
  </si>
  <si>
    <t>Gestion des lits et Virage ambulatoire PSY</t>
  </si>
  <si>
    <t>idem MCO</t>
  </si>
  <si>
    <t>Réduction des durées de séjour sans impact capacitaire direct</t>
  </si>
  <si>
    <t>(amélioration de l'aval, gestion de durées prévisionnelles de séjour, amélioration de la programmation des examens complémentaires, SI Visualisation des lits disponibles…)</t>
  </si>
  <si>
    <t>Ratios RTC : 
- Coût d'UO et coût rapporté à la journée
- consommations moyennes par journée
- Impact des actions sur les ETP PM
- Impact des actions sur les ETP PNM</t>
  </si>
  <si>
    <t>Autres</t>
  </si>
  <si>
    <t>A définir par l'ES</t>
  </si>
  <si>
    <t>Référent interne du plan d'actions dans l'établissement</t>
  </si>
  <si>
    <t>Impact des actions sur le Nb de lits
Impact des actions sur le Nb de places
Impact des actions sur le Nb de séjours
IPDMS cible
Taux d'occupation brut cible
Taux de chirurgie ambulatoire
Taux de rotation moyen en UCA
Taux de rotation moyen en HDJ
Impact des actions sur les ETP PM
Impact des actions sur les ETP PNM</t>
  </si>
  <si>
    <t>Taux de rotation moyen UCA sur l'année</t>
  </si>
  <si>
    <t>Volet organisationnel - indicateurs de suivi</t>
  </si>
  <si>
    <t>Impact des actions sur le nombre total d'ETP non médicaux de l'ES</t>
  </si>
  <si>
    <t>Impact des actions sur le nombre total d'ETP médicaux de l'ES</t>
  </si>
  <si>
    <r>
      <t>Solde (impact sur la marge)</t>
    </r>
    <r>
      <rPr>
        <i/>
        <sz val="10"/>
        <rFont val="Arial"/>
        <family val="2"/>
      </rPr>
      <t xml:space="preserve"> = Total des produits d'exploitation - Total des charges d'exploitation (€)</t>
    </r>
  </si>
  <si>
    <t>Impact total du plan d'actions en termes de marge brute d'exploitation</t>
  </si>
  <si>
    <t>Autres impacts : (investissements en matériels médicaux, non médicaux, aménagement non inclus dans le projet, etc.)</t>
  </si>
  <si>
    <t>Volet financier Compte Principal</t>
  </si>
  <si>
    <t>Synthèse générale des plans d'action par axe</t>
  </si>
  <si>
    <t>Orientations / Analyses fournies par l'ARS (CPOM, …)</t>
  </si>
  <si>
    <r>
      <t xml:space="preserve">Bilan du macro-diagnostic ANAP </t>
    </r>
    <r>
      <rPr>
        <i/>
        <sz val="11"/>
        <rFont val="Arial"/>
        <family val="2"/>
      </rPr>
      <t>(pour les ES concernés)</t>
    </r>
  </si>
  <si>
    <t>Impact plan d'actions</t>
  </si>
  <si>
    <t>Autres impacts</t>
  </si>
  <si>
    <t>Présentation des autres évolutions inscrites à l'EPRD, intervenant de manière concomitante au plan d'actions et pouvant influencer la situation effective de l'établissement</t>
  </si>
  <si>
    <t>2018
(indicatif)</t>
  </si>
  <si>
    <t xml:space="preserve">Autre 1 : </t>
  </si>
  <si>
    <t xml:space="preserve">Autre 2 : </t>
  </si>
  <si>
    <t>(optionnel)</t>
  </si>
  <si>
    <t>Impact de l'action sur le nombre de lits ouverts MCO</t>
  </si>
  <si>
    <t>Impact de l'action sur le nombre de places ouverts MCO</t>
  </si>
  <si>
    <t>Taux d'occupation brut moyen sur l'année (définition : Hospidiag)</t>
  </si>
  <si>
    <t>Taux de chirurgie ambulatoire sur l'année (définition : ATIH)</t>
  </si>
  <si>
    <t>Autre 3 :</t>
  </si>
  <si>
    <t xml:space="preserve">Autre 4 : </t>
  </si>
  <si>
    <t xml:space="preserve">Autre 5 : </t>
  </si>
  <si>
    <t xml:space="preserve">Autre 6 : </t>
  </si>
  <si>
    <t xml:space="preserve">Autre 7 : </t>
  </si>
  <si>
    <t xml:space="preserve">Autre 8 : </t>
  </si>
  <si>
    <t xml:space="preserve">Autre 9 : </t>
  </si>
  <si>
    <t xml:space="preserve">Autre 10 : </t>
  </si>
  <si>
    <r>
      <t xml:space="preserve">INDICATEURS SUPPLEMENTAIRES </t>
    </r>
    <r>
      <rPr>
        <u val="single"/>
        <sz val="10"/>
        <rFont val="Arial"/>
        <family val="2"/>
      </rPr>
      <t>à l'INITIATIVE</t>
    </r>
    <r>
      <rPr>
        <sz val="10"/>
        <rFont val="Arial"/>
        <family val="2"/>
      </rPr>
      <t xml:space="preserve"> DES ETABLISSEMENTS</t>
    </r>
  </si>
  <si>
    <t>Total des autres produits d'exploitation (hors 74 FIR)</t>
  </si>
  <si>
    <t>C 74</t>
  </si>
  <si>
    <t>FIR</t>
  </si>
  <si>
    <t>Charges d'exploitation *</t>
  </si>
  <si>
    <t>*Charges d'exploitation : après déduction des crédits de classe 6</t>
  </si>
  <si>
    <t>(optionnel : à préciser par l'établissement le cas échéant)</t>
  </si>
  <si>
    <t>Gestion des lits et Virage ambulatoire SSR</t>
  </si>
  <si>
    <t>Gestion des lits et Virage ambulatoire HAD</t>
  </si>
  <si>
    <t>gestion du temps de travail PM : analyse des temps passés et des TTA - temps de travail additionnel, audit CET/Astreintes/gardes</t>
  </si>
  <si>
    <t>PRESCRIPTIONS</t>
  </si>
  <si>
    <t>actions transverses sur prescriptions d'actes extérieurs</t>
  </si>
  <si>
    <t>optimisation transports internes / externes (de fournitures et de personnes, yc brancardage)</t>
  </si>
  <si>
    <t>PRESCRIPTIONS INTERNES</t>
  </si>
  <si>
    <t>Coût moyen ETP PNM
Taux d'absentéisme 
Charges d'intérim
Impact des actions sur les ETP PNM</t>
  </si>
  <si>
    <t>Coût moyen ETP PM
Taux d'absentéisme 
Charges d'intérim
Impact des actions sur les ETP PM</t>
  </si>
  <si>
    <t>- Coût d'UO et coût rapporté à la journée HC
- consommations moyennes par journée
- Impact des actions sur les ETP PNM</t>
  </si>
  <si>
    <t>Actions sur modération heures supplémentaires / CET</t>
  </si>
  <si>
    <t>- Coût d'UO et coût rapporté à la journée HC
- Poids des SA correspondantes dans les RTC, rapportées au coût complet
- Impact des actions sur les ETP PM
- Impact des actions sur les ETP PNM</t>
  </si>
  <si>
    <t>CF 2014</t>
  </si>
  <si>
    <t>Evolutions sur les produits</t>
  </si>
  <si>
    <t>Evolutions sur les charges de personnel</t>
  </si>
  <si>
    <t>Evolutions sur les autres charges</t>
  </si>
  <si>
    <t>CF2015</t>
  </si>
  <si>
    <t>CF2016</t>
  </si>
  <si>
    <t>CF2017</t>
  </si>
  <si>
    <t>Virage ambulatoire et impact capacitaire MCO</t>
  </si>
  <si>
    <t>Virage ambulatoire et impact capacitaire - HAD</t>
  </si>
  <si>
    <t>Virage ambulatoire et impact capacitaire - SSR</t>
  </si>
  <si>
    <t>Virage ambulatoire et impact capacitaire - PSY</t>
  </si>
  <si>
    <t>Gestion des RH Médicales</t>
  </si>
  <si>
    <t>Gestion des RH Non Médicales</t>
  </si>
  <si>
    <t>Modération des PHEV</t>
  </si>
  <si>
    <t>Optimisation des prescriptions</t>
  </si>
  <si>
    <t>Performance des fonctions médico-techniques</t>
  </si>
  <si>
    <t>Performance des fonctions administratives</t>
  </si>
  <si>
    <t>Développement d'activités</t>
  </si>
  <si>
    <t>- Impact des actions sur les ETP PM
- Impact des actions sur les ETP PNM</t>
  </si>
  <si>
    <t>MASSE SALARIALE / 
GHT</t>
  </si>
  <si>
    <t>Optimisation capacitaire HC - gestion des lits et maquettes organisationnelles PM/PNM</t>
  </si>
  <si>
    <t>Mise en place d'une gestion centralisée des parcours patients</t>
  </si>
  <si>
    <t>Centrale de réservation des lits, avec un rôle éventuellement étendu aux autres étapes (bloc, imagerie, transports, aval…)</t>
  </si>
  <si>
    <t>Autres mesures prévues par l'établissement</t>
  </si>
  <si>
    <r>
      <t xml:space="preserve">Type d'action
</t>
    </r>
    <r>
      <rPr>
        <i/>
        <sz val="9"/>
        <rFont val="Arial"/>
        <family val="2"/>
      </rPr>
      <t>(cf. onglet "correspondance" pour un descriptif complet)</t>
    </r>
  </si>
  <si>
    <r>
      <t xml:space="preserve">Impact attendu
</t>
    </r>
    <r>
      <rPr>
        <i/>
        <sz val="10"/>
        <rFont val="Arial"/>
        <family val="2"/>
      </rPr>
      <t>(par référence aux indicateurs de suivi ci-dessous)</t>
    </r>
  </si>
  <si>
    <r>
      <t xml:space="preserve">Impact financier </t>
    </r>
    <r>
      <rPr>
        <i/>
        <sz val="9"/>
        <rFont val="Arial"/>
        <family val="2"/>
      </rPr>
      <t>mesuré ci-dessous ?</t>
    </r>
  </si>
  <si>
    <t>Impact de l'action sur le nombre de places ouvertes HAD</t>
  </si>
  <si>
    <t>Impact de l'action sur le nombre de places ouvertes MCO</t>
  </si>
  <si>
    <t>Impact de l'action sur le nombre de lits ouverts SSR</t>
  </si>
  <si>
    <t>Impact de l'action sur le nombre de lits ouverts PSY</t>
  </si>
  <si>
    <t>Impact de l'action sur le nombre de places ouvertes PSY</t>
  </si>
  <si>
    <t>Impact de l'action sur le nombre de séjours (HC+HDJ)</t>
  </si>
  <si>
    <t>Taux de journées HTP / HC sur l'année (définition : ATIH)</t>
  </si>
  <si>
    <t>Impact de l'action sur le nombre de places HTP ouvertes SSR</t>
  </si>
  <si>
    <t>Impact de l'action sur le nombre de séjours HC</t>
  </si>
  <si>
    <t>Impact de l'action sur le nombre de séjours HTP</t>
  </si>
  <si>
    <t>Coût moyen ETP PM</t>
  </si>
  <si>
    <t>Coût moyen ETP PNM</t>
  </si>
  <si>
    <t>Taux d'absentéisme PNM</t>
  </si>
  <si>
    <t>Charges d'intérim PNM</t>
  </si>
  <si>
    <t>Taux d'absentéisme  PM</t>
  </si>
  <si>
    <t>Ratios T2 / Bio / Imagerie rapportés à l'activité</t>
  </si>
  <si>
    <t>Consommation T2 / Journée HC</t>
  </si>
  <si>
    <t>Consommation B/BHN par journée HC</t>
  </si>
  <si>
    <t>Consommation ICR d'imagerie / journée HC</t>
  </si>
  <si>
    <t>Déclarations annuelles gains achats</t>
  </si>
  <si>
    <t>Impact sur charges d'intérim PNM</t>
  </si>
  <si>
    <t>Impact sur charges d'intérim PM</t>
  </si>
  <si>
    <t>Coût moyen du repas</t>
  </si>
  <si>
    <t>Coût moyen de nettoyage du kg de linge</t>
  </si>
  <si>
    <t>Source possible (non imposée) : RTC</t>
  </si>
  <si>
    <t>Coût moyen de stérilisation d'un m3</t>
  </si>
  <si>
    <t>Consommation moyenne de linge / journée HC</t>
  </si>
  <si>
    <t>Coût des fonctions administratives RH rapportées au fonctions cliniques</t>
  </si>
  <si>
    <t>Coût des fonctions administratives SIH rapportées au fonctions cliniques</t>
  </si>
  <si>
    <t>Coût des autres fonctions administratives rapportées au fonctions cliniques</t>
  </si>
  <si>
    <t>Coût des autres fonctions de gestion administrative des patients rapportées au fonctions cliniques</t>
  </si>
  <si>
    <t>Coût de l'ICR de bloc opératoire (hors DMI)</t>
  </si>
  <si>
    <t>Taux d'ouverture du bloc opératoire</t>
  </si>
  <si>
    <t>Taux d'occupation du bloc opératoire</t>
  </si>
  <si>
    <t xml:space="preserve">Biologie : Coût moyen du B </t>
  </si>
  <si>
    <t>Coût moyen de l'ICR d'imagerie</t>
  </si>
  <si>
    <t>Délai d'attente scanner</t>
  </si>
  <si>
    <t>Délai moyen d'attente IRM</t>
  </si>
  <si>
    <t>Coût moyen hôtellerie + entretien/maintenance / journée HC</t>
  </si>
  <si>
    <t>Consommation moyenne de m3 stérilisation / journée HC Chirurgie</t>
  </si>
  <si>
    <t>Impact des actions sur le nombre de places ouvertes en moyenne</t>
  </si>
  <si>
    <t>Impact des actions sur le nombre de lits ouverts en moyenne</t>
  </si>
  <si>
    <t>Ces évolutions sont à valoriser financièrement ci-dessous,  dans les colonnes "autres impacts", de manière à expliquer l'écart entre l'impact du plan d'actions et l'EPRD final</t>
  </si>
  <si>
    <r>
      <t xml:space="preserve">2014 </t>
    </r>
    <r>
      <rPr>
        <i/>
        <sz val="10"/>
        <rFont val="Arial"/>
        <family val="2"/>
      </rPr>
      <t>existant</t>
    </r>
  </si>
  <si>
    <t>4. Volet financier Compte Principal</t>
  </si>
  <si>
    <t>3. Volet organisationnel - indicateurs de suivi</t>
  </si>
  <si>
    <t>5. Autres impacts : (investissements en matériels médicaux, non médicaux, aménagement non inclus dans le projet, etc.)</t>
  </si>
  <si>
    <t>Autres impacts (€)</t>
  </si>
  <si>
    <r>
      <t xml:space="preserve">2018 </t>
    </r>
    <r>
      <rPr>
        <b/>
        <sz val="8"/>
        <color indexed="9"/>
        <rFont val="Arial"/>
        <family val="2"/>
      </rPr>
      <t>indicatif</t>
    </r>
  </si>
  <si>
    <t>Prévision 2016</t>
  </si>
  <si>
    <t>Transports</t>
  </si>
  <si>
    <t xml:space="preserve">Type d'action
</t>
  </si>
  <si>
    <t>Dépenses de transports prescits en ES</t>
  </si>
  <si>
    <t>Produits de santé</t>
  </si>
  <si>
    <t>Type d'action</t>
  </si>
  <si>
    <t>Veuillez consulter la liste dans l'onglet " Indicateurs PHEV&amp;LES "</t>
  </si>
  <si>
    <r>
      <t xml:space="preserve">2019 </t>
    </r>
    <r>
      <rPr>
        <b/>
        <i/>
        <sz val="8"/>
        <color indexed="9"/>
        <rFont val="Arial"/>
        <family val="2"/>
      </rPr>
      <t>indicatif</t>
    </r>
  </si>
  <si>
    <t>LISTE INDICATIVE ET NON EXHAUSTIVE DE THEMES, ACTIONS ET INDICATEURS POUVANT ETRE UTILISES POUR LE BLOC "MEDICAMENTS PRESCRITS A L'HOPITAL"</t>
  </si>
  <si>
    <t>Thème</t>
  </si>
  <si>
    <t>Liste en sus/ PHEV?</t>
  </si>
  <si>
    <t>Définition</t>
  </si>
  <si>
    <t>Numérateur</t>
  </si>
  <si>
    <t>Dénominateur</t>
  </si>
  <si>
    <t>Suivi de l'indicateur</t>
  </si>
  <si>
    <t>Actions possibles</t>
  </si>
  <si>
    <t>Respecter l'obligation d'indiquer sur l'ordonnance le numéro RPPS du prescripteur</t>
  </si>
  <si>
    <t>PHEV</t>
  </si>
  <si>
    <t>Taux de mention du numéro RPPS sur les ordonnances</t>
  </si>
  <si>
    <t>Etablissement (si les systèmes informatisés le permettent)</t>
  </si>
  <si>
    <t>Faire figurer par tous moyens le numéro RPPS sur les ordonnances (par LAP notamment)</t>
  </si>
  <si>
    <t>Assurance maladie</t>
  </si>
  <si>
    <t>Supprimer les stocks d’ordonnance « papier » sans RPPS</t>
  </si>
  <si>
    <t>Maîtriser les évolutions des classes thérapeutiques PHEV les plus dynamiques</t>
  </si>
  <si>
    <t>Taux d'évolution des classes thérapeutiques PHEV les plus dynamiques</t>
  </si>
  <si>
    <t>Cet indicateur reflète la maîtrise des dépenses des PHEV pour les classes les plus dynamiques</t>
  </si>
  <si>
    <t>Pour une classe de médicaments dynamique, différence des montants remboursés en année n+1 vs n</t>
  </si>
  <si>
    <t>Pour la même classe de médicaments dynamique, montant remboursé en année n</t>
  </si>
  <si>
    <t>Assurance Maladie</t>
  </si>
  <si>
    <t>Au regard de l'activité et de la pertinence, identifier et analyser les classes d'évolution les plus dynamiques et définir un plan d'actions le cas échéant</t>
  </si>
  <si>
    <t>Maîtriser les dépenses de la liste en sus</t>
  </si>
  <si>
    <t>LES</t>
  </si>
  <si>
    <r>
      <t>-</t>
    </r>
    <r>
      <rPr>
        <sz val="10"/>
        <color indexed="8"/>
        <rFont val="Times New Roman"/>
        <family val="1"/>
      </rPr>
      <t xml:space="preserve">  </t>
    </r>
    <r>
      <rPr>
        <sz val="10"/>
        <color indexed="8"/>
        <rFont val="Arial"/>
        <family val="2"/>
      </rPr>
      <t>Taux d'évolution des dépenses de médicaments de la liste en sus</t>
    </r>
  </si>
  <si>
    <t>Cet indicateur reflète la maîtrise des dépenses des médicaments de la liste en sus</t>
  </si>
  <si>
    <t>Pour les médicaments inscrits sur la liste en sus, différence des montants consommés en année n+1 vs n</t>
  </si>
  <si>
    <t>Pour les médicaments inscrits sur la liste en sus, montants consommés en année n</t>
  </si>
  <si>
    <r>
      <t>-</t>
    </r>
    <r>
      <rPr>
        <sz val="10"/>
        <color indexed="8"/>
        <rFont val="Times New Roman"/>
        <family val="1"/>
      </rPr>
      <t xml:space="preserve">  </t>
    </r>
    <r>
      <rPr>
        <sz val="10"/>
        <color indexed="8"/>
        <rFont val="Arial"/>
        <family val="2"/>
      </rPr>
      <t>Via e-PMSI (établissement ou ARS)</t>
    </r>
  </si>
  <si>
    <r>
      <t>-</t>
    </r>
    <r>
      <rPr>
        <sz val="10"/>
        <color indexed="8"/>
        <rFont val="Times New Roman"/>
        <family val="1"/>
      </rPr>
      <t xml:space="preserve">  </t>
    </r>
    <r>
      <rPr>
        <sz val="10"/>
        <color indexed="8"/>
        <rFont val="Arial"/>
        <family val="2"/>
      </rPr>
      <t>Suivre l'évolution des dépenses de médicaments de la liste en sus. Identifier et analyser les classes les plus dynamiques au regard de l'activité et de la pertinence et définir un plan d'actions le cas échéant</t>
    </r>
  </si>
  <si>
    <r>
      <t>-</t>
    </r>
    <r>
      <rPr>
        <sz val="10"/>
        <color indexed="8"/>
        <rFont val="Times New Roman"/>
        <family val="1"/>
      </rPr>
      <t xml:space="preserve">  </t>
    </r>
    <r>
      <rPr>
        <sz val="10"/>
        <color indexed="8"/>
        <rFont val="Arial"/>
        <family val="2"/>
      </rPr>
      <t>Taux de dossiers patients comportant des non conformités au regard des référentiels de bon usage</t>
    </r>
  </si>
  <si>
    <t>Cet indicateur reflète une utilisation efficiente des médicaments de la liste en sus</t>
  </si>
  <si>
    <t>Résultats de l'audit</t>
  </si>
  <si>
    <r>
      <t>-</t>
    </r>
    <r>
      <rPr>
        <sz val="10"/>
        <color indexed="8"/>
        <rFont val="Times New Roman"/>
        <family val="1"/>
      </rPr>
      <t xml:space="preserve">  </t>
    </r>
    <r>
      <rPr>
        <sz val="10"/>
        <color indexed="8"/>
        <rFont val="Arial"/>
        <family val="2"/>
      </rPr>
      <t>Etablissement</t>
    </r>
  </si>
  <si>
    <r>
      <t>-</t>
    </r>
    <r>
      <rPr>
        <sz val="10"/>
        <color indexed="8"/>
        <rFont val="Times New Roman"/>
        <family val="1"/>
      </rPr>
      <t xml:space="preserve">  </t>
    </r>
    <r>
      <rPr>
        <sz val="10"/>
        <color indexed="8"/>
        <rFont val="Arial"/>
        <family val="2"/>
      </rPr>
      <t>Réaliser des audits de bon usage des médicaments de la liste en sus</t>
    </r>
  </si>
  <si>
    <r>
      <t>-</t>
    </r>
    <r>
      <rPr>
        <sz val="10"/>
        <color indexed="8"/>
        <rFont val="Times New Roman"/>
        <family val="1"/>
      </rPr>
      <t xml:space="preserve">  </t>
    </r>
    <r>
      <rPr>
        <sz val="10"/>
        <color indexed="8"/>
        <rFont val="Arial"/>
        <family val="2"/>
      </rPr>
      <t xml:space="preserve">Sensibiliser les prescripteurs hospitaliers au respect des conditions de bon usage </t>
    </r>
  </si>
  <si>
    <r>
      <t>-</t>
    </r>
    <r>
      <rPr>
        <sz val="10"/>
        <color indexed="8"/>
        <rFont val="Times New Roman"/>
        <family val="1"/>
      </rPr>
      <t xml:space="preserve">  </t>
    </r>
    <r>
      <rPr>
        <sz val="10"/>
        <color indexed="8"/>
        <rFont val="Arial"/>
        <family val="2"/>
      </rPr>
      <t>Mobiliser les prescripteurs hospitaliers pour que soit privilégiée la prescription en intra-GHS de comparateurs cliniquement pertinents à la place de médicaments de la liste en sus d'ASMR V</t>
    </r>
  </si>
  <si>
    <t>Maîtriser les dépenses des DMI de la liste en sus</t>
  </si>
  <si>
    <r>
      <t>-</t>
    </r>
    <r>
      <rPr>
        <sz val="10"/>
        <color indexed="8"/>
        <rFont val="Times New Roman"/>
        <family val="1"/>
      </rPr>
      <t xml:space="preserve">  </t>
    </r>
    <r>
      <rPr>
        <sz val="10"/>
        <color indexed="8"/>
        <rFont val="Arial"/>
        <family val="2"/>
      </rPr>
      <t xml:space="preserve">Taux d'évolution des dépenses des DMI de la liste en sus </t>
    </r>
  </si>
  <si>
    <t>Cet indicateur reflète la maîtrise des dépenses des DMI de la liste en sus</t>
  </si>
  <si>
    <t>Pour les DMI inscrits sur la liste en sus, différence des montants consommés en année n+1 vs n</t>
  </si>
  <si>
    <t>Pour les DMI inscrits sur la liste en sus, montants consommés en année n</t>
  </si>
  <si>
    <r>
      <t>-</t>
    </r>
    <r>
      <rPr>
        <sz val="10"/>
        <color indexed="8"/>
        <rFont val="Times New Roman"/>
        <family val="1"/>
      </rPr>
      <t xml:space="preserve">  </t>
    </r>
    <r>
      <rPr>
        <sz val="10"/>
        <color indexed="8"/>
        <rFont val="Arial"/>
        <family val="2"/>
      </rPr>
      <t>Suivre l'évolution des dépenses de DMI de la liste en sus. Identifier et analyser les classes les plus dynamiques au regard de l'activité et de la pertinence et définir un plan d'actions le cas échéant</t>
    </r>
  </si>
  <si>
    <r>
      <t>-</t>
    </r>
    <r>
      <rPr>
        <sz val="10"/>
        <color indexed="8"/>
        <rFont val="Times New Roman"/>
        <family val="1"/>
      </rPr>
      <t xml:space="preserve">  </t>
    </r>
    <r>
      <rPr>
        <sz val="10"/>
        <color indexed="8"/>
        <rFont val="Arial"/>
        <family val="2"/>
      </rPr>
      <t>Taux de dossiers patients comportant des non conformités au regard des référentiels de bon usage des DMI</t>
    </r>
  </si>
  <si>
    <t>Cet indicateur reflète une utilisation efficiente des DMI de la liste en sus</t>
  </si>
  <si>
    <r>
      <t>-</t>
    </r>
    <r>
      <rPr>
        <sz val="10"/>
        <color indexed="8"/>
        <rFont val="Times New Roman"/>
        <family val="1"/>
      </rPr>
      <t xml:space="preserve">  </t>
    </r>
    <r>
      <rPr>
        <sz val="10"/>
        <color indexed="8"/>
        <rFont val="Arial"/>
        <family val="2"/>
      </rPr>
      <t>Réaliser des audits de bon usage des DMI de la liste en sus</t>
    </r>
  </si>
  <si>
    <r>
      <t>-</t>
    </r>
    <r>
      <rPr>
        <sz val="10"/>
        <color indexed="8"/>
        <rFont val="Times New Roman"/>
        <family val="1"/>
      </rPr>
      <t xml:space="preserve">  </t>
    </r>
    <r>
      <rPr>
        <sz val="10"/>
        <color indexed="8"/>
        <rFont val="Arial"/>
        <family val="2"/>
      </rPr>
      <t>Sensibiliser les prescripteurs hospitaliers au respect des conditions de bon usage</t>
    </r>
  </si>
  <si>
    <r>
      <t xml:space="preserve">Promouvoir l'utilisation des logiciels d'aide à la prescription (LAP) en intra-hospitalier, pour les ordonnances de sortie et pour les consultations externes </t>
    </r>
    <r>
      <rPr>
        <sz val="10"/>
        <color indexed="8"/>
        <rFont val="Arial"/>
        <family val="2"/>
      </rPr>
      <t>ainsi que pour les urgences</t>
    </r>
  </si>
  <si>
    <r>
      <t>-</t>
    </r>
    <r>
      <rPr>
        <sz val="10"/>
        <color indexed="8"/>
        <rFont val="Times New Roman"/>
        <family val="1"/>
      </rPr>
      <t xml:space="preserve">  </t>
    </r>
    <r>
      <rPr>
        <sz val="10"/>
        <color indexed="8"/>
        <rFont val="Arial"/>
        <family val="2"/>
      </rPr>
      <t>Taux d'informatisation des lits hospitaliers (OSIS)</t>
    </r>
  </si>
  <si>
    <t>Taux de séjours pour lesquels les prescriptions de médicaments sont informatisées</t>
  </si>
  <si>
    <t>Nombre de séjours comportant les prescriptions de médicaments informatisées</t>
  </si>
  <si>
    <t>Nombre total de séjours</t>
  </si>
  <si>
    <t>Etablissement</t>
  </si>
  <si>
    <r>
      <t>-</t>
    </r>
    <r>
      <rPr>
        <sz val="10"/>
        <color indexed="8"/>
        <rFont val="Times New Roman"/>
        <family val="1"/>
      </rPr>
      <t xml:space="preserve">  </t>
    </r>
    <r>
      <rPr>
        <sz val="10"/>
        <color indexed="8"/>
        <rFont val="Arial"/>
        <family val="2"/>
      </rPr>
      <t>Améliorer le niveau d'équipement en LAP</t>
    </r>
  </si>
  <si>
    <r>
      <t>-</t>
    </r>
    <r>
      <rPr>
        <sz val="10"/>
        <color indexed="8"/>
        <rFont val="Times New Roman"/>
        <family val="1"/>
      </rPr>
      <t xml:space="preserve">  </t>
    </r>
    <r>
      <rPr>
        <sz val="10"/>
        <color indexed="8"/>
        <rFont val="Arial"/>
        <family val="2"/>
      </rPr>
      <t>Justificatifs d'équipement informatique en LAP</t>
    </r>
  </si>
  <si>
    <r>
      <t>-</t>
    </r>
    <r>
      <rPr>
        <sz val="10"/>
        <color indexed="8"/>
        <rFont val="Times New Roman"/>
        <family val="1"/>
      </rPr>
      <t xml:space="preserve">  </t>
    </r>
    <r>
      <rPr>
        <sz val="10"/>
        <color indexed="8"/>
        <rFont val="Arial"/>
        <family val="2"/>
      </rPr>
      <t>Utiliser les contrats de pôle pour motiver les services à l'utilisation des LAP</t>
    </r>
  </si>
  <si>
    <t>Privilégier la prescription dans le répertoire des génériques</t>
  </si>
  <si>
    <t>Taux de référencement de produits du répertoire des génériques au sein du livret thérapeutique</t>
  </si>
  <si>
    <t>Cet indicateur reflète indirectement l'utilisation de médicaments du répertoire des génériques au sein de l'établissement</t>
  </si>
  <si>
    <t>Nombre de boîtes de médicaments inscrits au répertoire des génériques consommés au sein de l'établissement</t>
  </si>
  <si>
    <t>Nombre de boîtes de médicaments consommés au sein de l'établissement</t>
  </si>
  <si>
    <r>
      <t>-</t>
    </r>
    <r>
      <rPr>
        <sz val="10"/>
        <color indexed="8"/>
        <rFont val="Times New Roman"/>
        <family val="1"/>
      </rPr>
      <t xml:space="preserve">  </t>
    </r>
    <r>
      <rPr>
        <sz val="10"/>
        <color indexed="8"/>
        <rFont val="Arial"/>
        <family val="2"/>
      </rPr>
      <t>Travailler sur l'allotissement dans le cadre des appels d'offre</t>
    </r>
  </si>
  <si>
    <t>Taux de prescription dans le répertoire des génériques</t>
  </si>
  <si>
    <t>Cet indicateur reflète le degré d'ouverture par les prescripteurs du droit de substitution accordé aux pharmaciens, qui ne peut s'exercer que dans le cadre des groupes génériques listés au répertoire</t>
  </si>
  <si>
    <t xml:space="preserve">Nombre de boîtes de médicaments inscrits au répertoire des génériques remboursées par l'Assurance Maladie </t>
  </si>
  <si>
    <t>Nombre de boîtes de médicaments remboursées par l'Assurance Maladie</t>
  </si>
  <si>
    <r>
      <t>-</t>
    </r>
    <r>
      <rPr>
        <sz val="10"/>
        <color indexed="8"/>
        <rFont val="Times New Roman"/>
        <family val="1"/>
      </rPr>
      <t xml:space="preserve">  </t>
    </r>
    <r>
      <rPr>
        <sz val="10"/>
        <color indexed="8"/>
        <rFont val="Arial"/>
        <family val="2"/>
      </rPr>
      <t>Assurance Maladie</t>
    </r>
  </si>
  <si>
    <r>
      <t>-</t>
    </r>
    <r>
      <rPr>
        <sz val="10"/>
        <color indexed="8"/>
        <rFont val="Times New Roman"/>
        <family val="1"/>
      </rPr>
      <t xml:space="preserve">  </t>
    </r>
    <r>
      <rPr>
        <sz val="10"/>
        <color indexed="8"/>
        <rFont val="Arial"/>
        <family val="2"/>
      </rPr>
      <t>Sensibilisation des prescripteurs hospitaliers aux coûts respectifs des génériques/ princeps (dont les internes 2x/ an)</t>
    </r>
  </si>
  <si>
    <r>
      <t>-</t>
    </r>
    <r>
      <rPr>
        <sz val="10"/>
        <color indexed="8"/>
        <rFont val="Times New Roman"/>
        <family val="1"/>
      </rPr>
      <t xml:space="preserve">  </t>
    </r>
    <r>
      <rPr>
        <sz val="10"/>
        <color indexed="8"/>
        <rFont val="Arial"/>
        <family val="2"/>
      </rPr>
      <t>Diffusion du mémo génériques</t>
    </r>
  </si>
  <si>
    <r>
      <t>-</t>
    </r>
    <r>
      <rPr>
        <sz val="10"/>
        <color indexed="8"/>
        <rFont val="Times New Roman"/>
        <family val="1"/>
      </rPr>
      <t xml:space="preserve">  </t>
    </r>
    <r>
      <rPr>
        <sz val="10"/>
        <color indexed="8"/>
        <rFont val="Arial"/>
        <family val="2"/>
      </rPr>
      <t>Mettre en œuvre la prescription systématique en DC</t>
    </r>
  </si>
  <si>
    <r>
      <t>-</t>
    </r>
    <r>
      <rPr>
        <sz val="10"/>
        <color indexed="8"/>
        <rFont val="Times New Roman"/>
        <family val="1"/>
      </rPr>
      <t xml:space="preserve">  </t>
    </r>
    <r>
      <rPr>
        <sz val="10"/>
        <color indexed="8"/>
        <rFont val="Arial"/>
        <family val="2"/>
      </rPr>
      <t>Limiter le recours à la mention "non substituable"</t>
    </r>
  </si>
  <si>
    <t>Privilégier, la prescription de spécialités disposant de biosimilaire(s)</t>
  </si>
  <si>
    <t>Taux de prescription de biosimilaires par rapport au biomédicament de référence (par classe)</t>
  </si>
  <si>
    <t>Cet indicateur reflète le recours efficient aux médicaments biosimilaires</t>
  </si>
  <si>
    <t>Pour une classe de biomédicaments disposant de biosimilaires, nombre de boîtes de biosimilaire remboursées par l'Assurance Maladie</t>
  </si>
  <si>
    <t>Pour la même classe de biomédicaments, nombre de boîtes du médicament de référence et de biosimilaires remboursées par l'Assurance Maladie</t>
  </si>
  <si>
    <r>
      <t>-</t>
    </r>
    <r>
      <rPr>
        <sz val="10"/>
        <color indexed="8"/>
        <rFont val="Times New Roman"/>
        <family val="1"/>
      </rPr>
      <t xml:space="preserve">  </t>
    </r>
    <r>
      <rPr>
        <sz val="10"/>
        <color indexed="8"/>
        <rFont val="Arial"/>
        <family val="2"/>
      </rPr>
      <t>Sensibilisation des prescripteurs hospitaliers (dont les internes 2x/ an) aux coûts des biosimilaires par rapport aux médicaments de référence, ainsi qu'à la mention du biosimilaire sur l'ordonnance</t>
    </r>
  </si>
  <si>
    <t>Rationaliser le recours à l'association antibiotique amoxicilline + acide clavulanique</t>
  </si>
  <si>
    <t>Intra-hospitalier</t>
  </si>
  <si>
    <t>Taux de prescription d'amoxicilline + acide clavulanique</t>
  </si>
  <si>
    <t>Cet indicateur reflète le respect des recommandations de bonne pratique de prescription des antibiotiques de seconde intention</t>
  </si>
  <si>
    <t>Nombre de boîte d'amoxicilline + acide clavulanique (code ATC J01CR02) remboursées par l'Assurance Maladie</t>
  </si>
  <si>
    <t>Nombre de boîte d'antibiotiques (code ATC J01) remboursées par l'Assurance Maladie</t>
  </si>
  <si>
    <r>
      <t>-</t>
    </r>
    <r>
      <rPr>
        <sz val="10"/>
        <color indexed="8"/>
        <rFont val="Times New Roman"/>
        <family val="1"/>
      </rPr>
      <t xml:space="preserve">  </t>
    </r>
    <r>
      <rPr>
        <sz val="10"/>
        <color indexed="8"/>
        <rFont val="Arial"/>
        <family val="2"/>
      </rPr>
      <t>Inciter les prescripteurs à appliquer les recommandations de bonnes pratiques en antibiothérapie (notamment infections respiratoires hautes, SPILF/ SFP/ GPIP, 11-2011)</t>
    </r>
  </si>
  <si>
    <r>
      <t>-</t>
    </r>
    <r>
      <rPr>
        <sz val="10"/>
        <color indexed="8"/>
        <rFont val="Times New Roman"/>
        <family val="1"/>
      </rPr>
      <t xml:space="preserve">  </t>
    </r>
    <r>
      <rPr>
        <sz val="10"/>
        <color indexed="8"/>
        <rFont val="Arial"/>
        <family val="2"/>
      </rPr>
      <t>ARS via Consores et selon le calendrier de déploiement régional</t>
    </r>
  </si>
  <si>
    <t>Privilégier pour les statines la prescription dans le répertoire des génériques</t>
  </si>
  <si>
    <t>Taux de prescription dans le répertoire des génériques pour les statines</t>
  </si>
  <si>
    <t>Cet indicateur reflète la prescription efficiente des statines</t>
  </si>
  <si>
    <t>Nombre de boîtes de rosuvastatine (code ATC C10AA07) remboursées par l'Assurance Maladie</t>
  </si>
  <si>
    <t>Nombre de boîtes de statines (code ATC C10AA01, 3, 5, 7) remboursées par l'Assurance Maladie</t>
  </si>
  <si>
    <r>
      <t>-</t>
    </r>
    <r>
      <rPr>
        <sz val="10"/>
        <color indexed="8"/>
        <rFont val="Times New Roman"/>
        <family val="1"/>
      </rPr>
      <t xml:space="preserve">  </t>
    </r>
    <r>
      <rPr>
        <sz val="10"/>
        <color indexed="8"/>
        <rFont val="Arial"/>
        <family val="2"/>
      </rPr>
      <t>Sensibilisation des prescripteurs hospitaliers aux coûts en ville de la rosuvastatine par rapport aux autres statines (dont les internes 2x/ an)</t>
    </r>
  </si>
  <si>
    <r>
      <t>-</t>
    </r>
    <r>
      <rPr>
        <sz val="10"/>
        <color indexed="8"/>
        <rFont val="Times New Roman"/>
        <family val="1"/>
      </rPr>
      <t xml:space="preserve">  </t>
    </r>
    <r>
      <rPr>
        <sz val="10"/>
        <color indexed="8"/>
        <rFont val="Arial"/>
        <family val="2"/>
      </rPr>
      <t>Diffusion du mémo statines</t>
    </r>
  </si>
  <si>
    <t>Privilégier la prescription des antivitamines K parmi les anticoagulants oraux</t>
  </si>
  <si>
    <t>Taux de prescription d'antivitamines K</t>
  </si>
  <si>
    <t>Cet indicateur reflète la prescription efficiente des anticoagulants oraux d'action directe (AOD), dans le respect de leurs référentiels (AMM, recommandations de bonnes pratiques)</t>
  </si>
  <si>
    <t>Nombre de boîtes d'antivitamines K (code ATC B01AA) remboursées par l'Assurance Maladie</t>
  </si>
  <si>
    <t>Nombre de boîtes d'antivitamines K (code ATC B01AA) et d'anticoagulants oraux d'action directe (codes ATC B01AE et B01AF) remboursées par l'Assurance Maladie</t>
  </si>
  <si>
    <r>
      <t>-</t>
    </r>
    <r>
      <rPr>
        <sz val="10"/>
        <color indexed="8"/>
        <rFont val="Times New Roman"/>
        <family val="1"/>
      </rPr>
      <t xml:space="preserve">  </t>
    </r>
    <r>
      <rPr>
        <sz val="10"/>
        <color indexed="8"/>
        <rFont val="Arial"/>
        <family val="2"/>
      </rPr>
      <t>Inciter les prescripteurs à recourir aux AVK lorsque cela est possible</t>
    </r>
  </si>
  <si>
    <r>
      <t>-</t>
    </r>
    <r>
      <rPr>
        <sz val="10"/>
        <color indexed="8"/>
        <rFont val="Times New Roman"/>
        <family val="1"/>
      </rPr>
      <t xml:space="preserve">  </t>
    </r>
    <r>
      <rPr>
        <sz val="10"/>
        <color indexed="8"/>
        <rFont val="Arial"/>
        <family val="2"/>
      </rPr>
      <t>Inciter les prescripteurs à ne pas switcher AVK vers AOD chez un patient bien contrôlé</t>
    </r>
  </si>
  <si>
    <t>Rationaliser le recours aux inhibiteurs de la DPP-4 (gliptines)</t>
  </si>
  <si>
    <t>Taux de prescription d'inhibiteurs de la DPP-4</t>
  </si>
  <si>
    <t>Cet indicateur reflète la prescription efficiente de ces nouveaux antidiabétiques, dans le respect de leurs référentiels (AMM, recommandations de bonnes pratiques)</t>
  </si>
  <si>
    <t>Nombre de boîtes d'inhibiteurs de la DPP-4 (gliptines, code ATC A10BH) remboursées par l'Assurance Maladie</t>
  </si>
  <si>
    <t>Nombre de boîtes d'antidiabétiques hors insuline (code ATC A10B) remboursées par l'Assurance Maladie</t>
  </si>
  <si>
    <r>
      <t>-</t>
    </r>
    <r>
      <rPr>
        <sz val="10"/>
        <color indexed="8"/>
        <rFont val="Times New Roman"/>
        <family val="1"/>
      </rPr>
      <t xml:space="preserve">  </t>
    </r>
    <r>
      <rPr>
        <sz val="10"/>
        <color indexed="8"/>
        <rFont val="Arial"/>
        <family val="2"/>
      </rPr>
      <t>Inciter les prescripteurs à s'assurer de l'adhésion du patient au traitement recommandé en première ligne (y compris non médicamenteux) avant bithérapie</t>
    </r>
  </si>
  <si>
    <r>
      <t>-</t>
    </r>
    <r>
      <rPr>
        <sz val="10"/>
        <color indexed="8"/>
        <rFont val="Times New Roman"/>
        <family val="1"/>
      </rPr>
      <t xml:space="preserve">  </t>
    </r>
    <r>
      <rPr>
        <sz val="10"/>
        <color indexed="8"/>
        <rFont val="Arial"/>
        <family val="2"/>
      </rPr>
      <t>Inciter les prescripteurs à ne pas recourir systématiquement aux gliptines lors du passage à la bithérapie</t>
    </r>
  </si>
  <si>
    <t>Maîtriser les dépenses concernant les prestations de la LPP prescrites en ville (oxygénothérapie)</t>
  </si>
  <si>
    <t>Taux de recours aux dispositifs alternatifs à l’oxygène liquide prescrits par l’établissement</t>
  </si>
  <si>
    <t>Cet indicateur reflète  le recours à une oxygénothérapie à long terme moins onéreuse</t>
  </si>
  <si>
    <t>Nombre de patients sous dispositifs alternatifs</t>
  </si>
  <si>
    <t>Nombre de patients traités par oxygénothérapie à long terme</t>
  </si>
  <si>
    <r>
      <t>-</t>
    </r>
    <r>
      <rPr>
        <sz val="10"/>
        <color indexed="8"/>
        <rFont val="Times New Roman"/>
        <family val="1"/>
      </rPr>
      <t xml:space="preserve">  </t>
    </r>
    <r>
      <rPr>
        <sz val="10"/>
        <color indexed="8"/>
        <rFont val="Arial"/>
        <family val="2"/>
      </rPr>
      <t>Sensibiliser les pneumologues et les pédiatres à la prescription des dispositifs alternatifs à l’oxygène liquide</t>
    </r>
  </si>
  <si>
    <t>- Transports</t>
  </si>
  <si>
    <t>- Produits de santé</t>
  </si>
  <si>
    <t>CF 2015</t>
  </si>
  <si>
    <t>Prévision 2017</t>
  </si>
  <si>
    <r>
      <t xml:space="preserve">2019 </t>
    </r>
    <r>
      <rPr>
        <b/>
        <sz val="8"/>
        <color indexed="9"/>
        <rFont val="Arial"/>
        <family val="2"/>
      </rPr>
      <t>indicatif</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</si>
</sst>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mmm\-yy;@"/>
    <numFmt numFmtId="165" formatCode="_-* #,##0\ &quot;€&quot;_-;\-* #,##0\ &quot;€&quot;_-;_-* &quot;-&quot;??\ &quot;€&quot;_-;_-@_-"/>
  </numFmts>
  <fonts count="118">
    <font>
      <sz val="11"/>
      <color theme="1"/>
      <name val="Calibri"/>
      <family val="2"/>
    </font>
    <font>
      <sz val="11"/>
      <color indexed="8"/>
      <name val="Calibri"/>
      <family val="2"/>
    </font>
    <font>
      <sz val="11"/>
      <color indexed="9"/>
      <name val="Arial"/>
      <family val="2"/>
    </font>
    <font>
      <b/>
      <sz val="16"/>
      <name val="Arial"/>
      <family val="2"/>
    </font>
    <font>
      <b/>
      <sz val="18"/>
      <name val="Arial"/>
      <family val="2"/>
    </font>
    <font>
      <sz val="11"/>
      <color indexed="8"/>
      <name val="Arial"/>
      <family val="2"/>
    </font>
    <font>
      <b/>
      <sz val="11"/>
      <name val="Arial"/>
      <family val="2"/>
    </font>
    <font>
      <b/>
      <sz val="9"/>
      <color indexed="60"/>
      <name val="Arial"/>
      <family val="2"/>
    </font>
    <font>
      <sz val="11"/>
      <name val="Arial"/>
      <family val="2"/>
    </font>
    <font>
      <b/>
      <i/>
      <sz val="9"/>
      <name val="Arial"/>
      <family val="2"/>
    </font>
    <font>
      <sz val="9"/>
      <name val="Arial"/>
      <family val="2"/>
    </font>
    <font>
      <b/>
      <u val="single"/>
      <sz val="14"/>
      <color indexed="8"/>
      <name val="Arial"/>
      <family val="2"/>
    </font>
    <font>
      <sz val="9"/>
      <color indexed="10"/>
      <name val="Arial"/>
      <family val="2"/>
    </font>
    <font>
      <b/>
      <sz val="9"/>
      <name val="Arial"/>
      <family val="2"/>
    </font>
    <font>
      <b/>
      <u val="single"/>
      <sz val="14"/>
      <color indexed="10"/>
      <name val="Arial"/>
      <family val="2"/>
    </font>
    <font>
      <sz val="10"/>
      <color indexed="9"/>
      <name val="Arial"/>
      <family val="2"/>
    </font>
    <font>
      <b/>
      <u val="single"/>
      <sz val="10"/>
      <color indexed="8"/>
      <name val="Arial"/>
      <family val="2"/>
    </font>
    <font>
      <b/>
      <sz val="11"/>
      <color indexed="56"/>
      <name val="Arial"/>
      <family val="2"/>
    </font>
    <font>
      <b/>
      <sz val="10"/>
      <color indexed="9"/>
      <name val="Arial"/>
      <family val="2"/>
    </font>
    <font>
      <sz val="10"/>
      <color indexed="8"/>
      <name val="Arial"/>
      <family val="2"/>
    </font>
    <font>
      <b/>
      <sz val="12"/>
      <name val="Arial"/>
      <family val="2"/>
    </font>
    <font>
      <b/>
      <i/>
      <sz val="12"/>
      <color indexed="9"/>
      <name val="Arial"/>
      <family val="2"/>
    </font>
    <font>
      <b/>
      <i/>
      <sz val="8"/>
      <color indexed="9"/>
      <name val="Arial"/>
      <family val="2"/>
    </font>
    <font>
      <b/>
      <i/>
      <sz val="12"/>
      <name val="Arial"/>
      <family val="2"/>
    </font>
    <font>
      <b/>
      <sz val="11"/>
      <color indexed="8"/>
      <name val="Arial"/>
      <family val="2"/>
    </font>
    <font>
      <sz val="10"/>
      <name val="Arial"/>
      <family val="2"/>
    </font>
    <font>
      <b/>
      <sz val="10"/>
      <color indexed="8"/>
      <name val="Arial"/>
      <family val="2"/>
    </font>
    <font>
      <b/>
      <sz val="10"/>
      <name val="Arial"/>
      <family val="2"/>
    </font>
    <font>
      <i/>
      <sz val="10"/>
      <color indexed="8"/>
      <name val="Arial"/>
      <family val="2"/>
    </font>
    <font>
      <i/>
      <sz val="11"/>
      <name val="Arial"/>
      <family val="2"/>
    </font>
    <font>
      <i/>
      <sz val="10"/>
      <name val="Arial"/>
      <family val="2"/>
    </font>
    <font>
      <sz val="12"/>
      <color indexed="9"/>
      <name val="Arial"/>
      <family val="2"/>
    </font>
    <font>
      <sz val="12"/>
      <color indexed="8"/>
      <name val="Arial"/>
      <family val="2"/>
    </font>
    <font>
      <sz val="8"/>
      <name val="Arial"/>
      <family val="2"/>
    </font>
    <font>
      <b/>
      <i/>
      <sz val="8"/>
      <color indexed="8"/>
      <name val="Arial"/>
      <family val="2"/>
    </font>
    <font>
      <b/>
      <sz val="8"/>
      <color indexed="8"/>
      <name val="Arial"/>
      <family val="2"/>
    </font>
    <font>
      <sz val="8"/>
      <color indexed="8"/>
      <name val="Arial"/>
      <family val="2"/>
    </font>
    <font>
      <i/>
      <sz val="8"/>
      <color indexed="8"/>
      <name val="Arial"/>
      <family val="2"/>
    </font>
    <font>
      <sz val="8"/>
      <color indexed="9"/>
      <name val="Arial"/>
      <family val="2"/>
    </font>
    <font>
      <b/>
      <u val="single"/>
      <sz val="8"/>
      <color indexed="8"/>
      <name val="Arial"/>
      <family val="2"/>
    </font>
    <font>
      <b/>
      <sz val="8"/>
      <color indexed="56"/>
      <name val="Arial"/>
      <family val="2"/>
    </font>
    <font>
      <sz val="14"/>
      <color indexed="8"/>
      <name val="Arial"/>
      <family val="2"/>
    </font>
    <font>
      <i/>
      <sz val="12"/>
      <color indexed="8"/>
      <name val="Arial"/>
      <family val="2"/>
    </font>
    <font>
      <u val="single"/>
      <sz val="10"/>
      <name val="Arial"/>
      <family val="2"/>
    </font>
    <font>
      <b/>
      <sz val="8"/>
      <name val="Arial"/>
      <family val="2"/>
    </font>
    <font>
      <u val="single"/>
      <sz val="14"/>
      <color indexed="8"/>
      <name val="Arial"/>
      <family val="2"/>
    </font>
    <font>
      <i/>
      <sz val="9"/>
      <name val="Arial"/>
      <family val="2"/>
    </font>
    <font>
      <b/>
      <sz val="12"/>
      <color indexed="9"/>
      <name val="Arial"/>
      <family val="2"/>
    </font>
    <font>
      <b/>
      <sz val="8"/>
      <color indexed="9"/>
      <name val="Arial"/>
      <family val="2"/>
    </font>
    <font>
      <sz val="9"/>
      <color indexed="8"/>
      <name val="Arial"/>
      <family val="2"/>
    </font>
    <font>
      <b/>
      <sz val="10"/>
      <color indexed="10"/>
      <name val="Arial"/>
      <family val="2"/>
    </font>
    <font>
      <b/>
      <sz val="9"/>
      <color indexed="9"/>
      <name val="Arial"/>
      <family val="2"/>
    </font>
    <font>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0"/>
      <name val="Arial"/>
      <family val="2"/>
    </font>
    <font>
      <sz val="11"/>
      <color theme="1"/>
      <name val="Arial"/>
      <family val="2"/>
    </font>
    <font>
      <b/>
      <sz val="9"/>
      <color rgb="FFC00000"/>
      <name val="Arial"/>
      <family val="2"/>
    </font>
    <font>
      <b/>
      <u val="single"/>
      <sz val="14"/>
      <color theme="1"/>
      <name val="Arial"/>
      <family val="2"/>
    </font>
    <font>
      <sz val="9"/>
      <color rgb="FFFF0000"/>
      <name val="Arial"/>
      <family val="2"/>
    </font>
    <font>
      <sz val="10"/>
      <color theme="0"/>
      <name val="Arial"/>
      <family val="2"/>
    </font>
    <font>
      <b/>
      <u val="single"/>
      <sz val="10"/>
      <color theme="1"/>
      <name val="Arial"/>
      <family val="2"/>
    </font>
    <font>
      <sz val="10"/>
      <color theme="1"/>
      <name val="Arial"/>
      <family val="2"/>
    </font>
    <font>
      <b/>
      <i/>
      <sz val="12"/>
      <color theme="0"/>
      <name val="Arial"/>
      <family val="2"/>
    </font>
    <font>
      <b/>
      <sz val="11"/>
      <color theme="1"/>
      <name val="Arial"/>
      <family val="2"/>
    </font>
    <font>
      <sz val="12"/>
      <color theme="0"/>
      <name val="Arial"/>
      <family val="2"/>
    </font>
    <font>
      <sz val="12"/>
      <color theme="1"/>
      <name val="Arial"/>
      <family val="2"/>
    </font>
    <font>
      <b/>
      <sz val="10"/>
      <color theme="1"/>
      <name val="Arial"/>
      <family val="2"/>
    </font>
    <font>
      <b/>
      <sz val="10"/>
      <color theme="0"/>
      <name val="Arial"/>
      <family val="2"/>
    </font>
    <font>
      <b/>
      <i/>
      <sz val="8"/>
      <color theme="1"/>
      <name val="Arial"/>
      <family val="2"/>
    </font>
    <font>
      <b/>
      <sz val="8"/>
      <color theme="1"/>
      <name val="Arial"/>
      <family val="2"/>
    </font>
    <font>
      <sz val="8"/>
      <color theme="1"/>
      <name val="Arial"/>
      <family val="2"/>
    </font>
    <font>
      <i/>
      <sz val="8"/>
      <color theme="1"/>
      <name val="Arial"/>
      <family val="2"/>
    </font>
    <font>
      <i/>
      <sz val="10"/>
      <color theme="1"/>
      <name val="Arial"/>
      <family val="2"/>
    </font>
    <font>
      <sz val="8"/>
      <color theme="0"/>
      <name val="Arial"/>
      <family val="2"/>
    </font>
    <font>
      <b/>
      <u val="single"/>
      <sz val="8"/>
      <color theme="1"/>
      <name val="Arial"/>
      <family val="2"/>
    </font>
    <font>
      <b/>
      <sz val="8"/>
      <color theme="3"/>
      <name val="Arial"/>
      <family val="2"/>
    </font>
    <font>
      <sz val="14"/>
      <color theme="1"/>
      <name val="Arial"/>
      <family val="2"/>
    </font>
    <font>
      <i/>
      <sz val="12"/>
      <color theme="1"/>
      <name val="Arial"/>
      <family val="2"/>
    </font>
    <font>
      <b/>
      <u val="single"/>
      <sz val="14"/>
      <color rgb="FFFF0000"/>
      <name val="Arial"/>
      <family val="2"/>
    </font>
    <font>
      <b/>
      <sz val="12"/>
      <color theme="0"/>
      <name val="Arial"/>
      <family val="2"/>
    </font>
    <font>
      <b/>
      <sz val="8"/>
      <color theme="0"/>
      <name val="Arial"/>
      <family val="2"/>
    </font>
    <font>
      <sz val="9"/>
      <color theme="1"/>
      <name val="Arial"/>
      <family val="2"/>
    </font>
    <font>
      <b/>
      <sz val="10"/>
      <color rgb="FFFF0000"/>
      <name val="Arial"/>
      <family val="2"/>
    </font>
    <font>
      <b/>
      <sz val="9"/>
      <color theme="0"/>
      <name val="Arial"/>
      <family val="2"/>
    </font>
    <font>
      <sz val="10"/>
      <color rgb="FF000000"/>
      <name val="Arial"/>
      <family val="2"/>
    </font>
    <font>
      <u val="single"/>
      <sz val="14"/>
      <color theme="1"/>
      <name val="Arial"/>
      <family val="2"/>
    </font>
    <font>
      <b/>
      <sz val="11"/>
      <color theme="3"/>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theme="4" tint="-0.24997000396251678"/>
        <bgColor indexed="64"/>
      </patternFill>
    </fill>
    <fill>
      <patternFill patternType="solid">
        <fgColor theme="0" tint="-0.4999699890613556"/>
        <bgColor indexed="64"/>
      </patternFill>
    </fill>
    <fill>
      <patternFill patternType="solid">
        <fgColor theme="0" tint="-0.04997999966144562"/>
        <bgColor indexed="64"/>
      </patternFill>
    </fill>
    <fill>
      <patternFill patternType="solid">
        <fgColor theme="3"/>
        <bgColor indexed="64"/>
      </patternFill>
    </fill>
    <fill>
      <patternFill patternType="solid">
        <fgColor rgb="FFCCFFCC"/>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4" tint="-0.4999699890613556"/>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thin">
        <color theme="0" tint="-0.3499799966812134"/>
      </top>
      <bottom style="thin">
        <color theme="0" tint="-0.3499799966812134"/>
      </bottom>
    </border>
    <border>
      <left style="thin">
        <color theme="0" tint="-0.3499799966812134"/>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right style="thin">
        <color theme="0" tint="-0.3499799966812134"/>
      </right>
      <top/>
      <bottom style="thin">
        <color theme="0" tint="-0.3499799966812134"/>
      </bottom>
    </border>
    <border>
      <left style="thin">
        <color theme="0" tint="-0.3499799966812134"/>
      </left>
      <right/>
      <top/>
      <bottom style="thin">
        <color theme="0" tint="-0.3499799966812134"/>
      </bottom>
    </border>
    <border>
      <left style="thin">
        <color theme="0" tint="-0.3499799966812134"/>
      </left>
      <right style="thin">
        <color theme="0" tint="-0.3499799966812134"/>
      </right>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medium">
        <color theme="0" tint="-0.3499799966812134"/>
      </left>
      <right style="medium">
        <color theme="0" tint="-0.3499799966812134"/>
      </right>
      <top style="medium">
        <color theme="0" tint="-0.3499799966812134"/>
      </top>
      <bottom style="medium">
        <color theme="0" tint="-0.3499799966812134"/>
      </bottom>
    </border>
    <border>
      <left style="medium">
        <color theme="0" tint="-0.3499799966812134"/>
      </left>
      <right style="double">
        <color theme="3"/>
      </right>
      <top style="medium">
        <color theme="0" tint="-0.3499799966812134"/>
      </top>
      <bottom style="medium">
        <color theme="0" tint="-0.3499799966812134"/>
      </bottom>
    </border>
    <border>
      <left style="thin">
        <color theme="0" tint="-0.3499799966812134"/>
      </left>
      <right/>
      <top style="thin">
        <color theme="0" tint="-0.3499799966812134"/>
      </top>
      <bottom/>
    </border>
    <border>
      <left style="thin">
        <color theme="0" tint="-0.3499799966812134"/>
      </left>
      <right style="double">
        <color theme="3"/>
      </right>
      <top style="thin">
        <color theme="0" tint="-0.3499799966812134"/>
      </top>
      <bottom style="thin">
        <color theme="0" tint="-0.3499799966812134"/>
      </bottom>
    </border>
    <border>
      <left/>
      <right style="double">
        <color theme="3"/>
      </right>
      <top/>
      <bottom/>
    </border>
    <border>
      <left style="thin">
        <color theme="0" tint="-0.3499799966812134"/>
      </left>
      <right style="thin">
        <color theme="0" tint="-0.3499799966812134"/>
      </right>
      <top style="thin">
        <color theme="0" tint="-0.3499799966812134"/>
      </top>
      <bottom/>
    </border>
    <border>
      <left/>
      <right style="double">
        <color theme="3"/>
      </right>
      <top style="thin">
        <color theme="0" tint="-0.3499799966812134"/>
      </top>
      <bottom style="thin">
        <color theme="0" tint="-0.3499799966812134"/>
      </bottom>
    </border>
    <border>
      <left/>
      <right/>
      <top/>
      <bottom style="thin">
        <color theme="0" tint="-0.3499799966812134"/>
      </bottom>
    </border>
    <border>
      <left style="thin">
        <color theme="3"/>
      </left>
      <right style="thin">
        <color theme="3"/>
      </right>
      <top style="thin">
        <color theme="3"/>
      </top>
      <bottom style="thin">
        <color theme="3"/>
      </bottom>
    </border>
    <border>
      <left style="thin">
        <color theme="0" tint="-0.3499799966812134"/>
      </left>
      <right style="thin">
        <color theme="0" tint="-0.3499799966812134"/>
      </right>
      <top/>
      <bottom/>
    </border>
    <border>
      <left style="thin">
        <color theme="3"/>
      </left>
      <right style="thin">
        <color theme="3"/>
      </right>
      <top/>
      <bottom style="thin">
        <color theme="3"/>
      </bottom>
    </border>
    <border>
      <left/>
      <right style="thin">
        <color theme="0" tint="-0.3499799966812134"/>
      </right>
      <top style="medium">
        <color theme="0" tint="-0.3499799966812134"/>
      </top>
      <bottom style="medium">
        <color theme="0" tint="-0.3499799966812134"/>
      </bottom>
    </border>
    <border>
      <left style="thin">
        <color theme="0" tint="-0.3499799966812134"/>
      </left>
      <right style="thin">
        <color theme="0" tint="-0.3499799966812134"/>
      </right>
      <top style="medium">
        <color theme="0" tint="-0.3499799966812134"/>
      </top>
      <bottom style="medium">
        <color theme="0" tint="-0.3499799966812134"/>
      </bottom>
    </border>
    <border>
      <left/>
      <right/>
      <top style="thin">
        <color theme="0" tint="-0.3499799966812134"/>
      </top>
      <bottom/>
    </border>
    <border>
      <left style="medium">
        <color theme="0" tint="-0.3499799966812134"/>
      </left>
      <right/>
      <top style="medium">
        <color theme="0" tint="-0.3499799966812134"/>
      </top>
      <bottom style="medium">
        <color theme="0" tint="-0.3499799966812134"/>
      </bottom>
    </border>
    <border>
      <left style="medium">
        <color theme="0" tint="-0.3499799966812134"/>
      </left>
      <right style="double">
        <color theme="0" tint="-0.3499799966812134"/>
      </right>
      <top style="medium">
        <color theme="0" tint="-0.3499799966812134"/>
      </top>
      <bottom style="medium">
        <color theme="0" tint="-0.3499799966812134"/>
      </bottom>
    </border>
    <border>
      <left/>
      <right style="double">
        <color theme="0" tint="-0.3499799966812134"/>
      </right>
      <top style="medium">
        <color theme="0" tint="-0.3499799966812134"/>
      </top>
      <bottom style="thin">
        <color theme="0" tint="-0.3499799966812134"/>
      </bottom>
    </border>
    <border>
      <left style="thin"/>
      <right style="thin"/>
      <top style="thin"/>
      <bottom style="thin"/>
    </border>
    <border>
      <left style="thin"/>
      <right style="thin"/>
      <top style="thin"/>
      <bottom/>
    </border>
    <border>
      <left/>
      <right/>
      <top style="thin"/>
      <bottom style="thin"/>
    </border>
    <border>
      <left style="thin"/>
      <right style="thin"/>
      <top/>
      <bottom style="thin"/>
    </border>
    <border>
      <left style="thin"/>
      <right/>
      <top style="thin"/>
      <bottom style="thin"/>
    </border>
    <border>
      <left style="thin">
        <color theme="3"/>
      </left>
      <right/>
      <top style="thin">
        <color theme="0" tint="-0.3499799966812134"/>
      </top>
      <bottom style="thin">
        <color theme="0" tint="-0.3499799966812134"/>
      </bottom>
    </border>
    <border>
      <left/>
      <right style="thin">
        <color theme="3"/>
      </right>
      <top style="thin">
        <color theme="0" tint="-0.3499799966812134"/>
      </top>
      <bottom style="thin">
        <color theme="0" tint="-0.3499799966812134"/>
      </bottom>
    </border>
    <border>
      <left style="thin">
        <color theme="3"/>
      </left>
      <right/>
      <top style="thin">
        <color theme="3"/>
      </top>
      <bottom style="thin">
        <color theme="0" tint="-0.3499799966812134"/>
      </bottom>
    </border>
    <border>
      <left/>
      <right/>
      <top style="thin">
        <color theme="3"/>
      </top>
      <bottom style="thin">
        <color theme="0" tint="-0.3499799966812134"/>
      </bottom>
    </border>
    <border>
      <left/>
      <right/>
      <top style="thin">
        <color theme="0" tint="-0.3499799966812134"/>
      </top>
      <bottom style="medium">
        <color theme="0" tint="-0.3499799966812134"/>
      </bottom>
    </border>
    <border>
      <left/>
      <right style="double">
        <color theme="0" tint="-0.3499799966812134"/>
      </right>
      <top style="thin">
        <color theme="0" tint="-0.3499799966812134"/>
      </top>
      <bottom style="medium">
        <color theme="0" tint="-0.3499799966812134"/>
      </bottom>
    </border>
    <border>
      <left/>
      <right style="double">
        <color theme="3"/>
      </right>
      <top style="thin">
        <color theme="0" tint="-0.3499799966812134"/>
      </top>
      <bottom style="medium">
        <color theme="0" tint="-0.3499799966812134"/>
      </bottom>
    </border>
    <border>
      <left style="thin">
        <color theme="3"/>
      </left>
      <right style="thin">
        <color theme="3"/>
      </right>
      <top style="thin">
        <color theme="3"/>
      </top>
      <bottom/>
    </border>
    <border>
      <left style="thin">
        <color theme="3"/>
      </left>
      <right style="thin">
        <color theme="3"/>
      </right>
      <top/>
      <bottom/>
    </border>
    <border>
      <left/>
      <right style="thin">
        <color theme="3"/>
      </right>
      <top style="thin">
        <color theme="3"/>
      </top>
      <bottom/>
    </border>
    <border>
      <left/>
      <right style="thin">
        <color theme="3"/>
      </right>
      <top/>
      <bottom/>
    </border>
    <border>
      <left/>
      <right style="thin">
        <color theme="3"/>
      </right>
      <top/>
      <bottom style="thin">
        <color theme="3"/>
      </bottom>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0" borderId="2" applyNumberFormat="0" applyFill="0" applyAlignment="0" applyProtection="0"/>
    <xf numFmtId="0" fontId="0" fillId="27" borderId="3" applyNumberFormat="0" applyFont="0" applyAlignment="0" applyProtection="0"/>
    <xf numFmtId="0" fontId="73" fillId="28" borderId="1" applyNumberFormat="0" applyAlignment="0" applyProtection="0"/>
    <xf numFmtId="0" fontId="74"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5" fillId="30" borderId="0" applyNumberFormat="0" applyBorder="0" applyAlignment="0" applyProtection="0"/>
    <xf numFmtId="9" fontId="0" fillId="0" borderId="0" applyFont="0" applyFill="0" applyBorder="0" applyAlignment="0" applyProtection="0"/>
    <xf numFmtId="0" fontId="76" fillId="31" borderId="0" applyNumberFormat="0" applyBorder="0" applyAlignment="0" applyProtection="0"/>
    <xf numFmtId="0" fontId="77" fillId="26" borderId="4"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2" borderId="9" applyNumberFormat="0" applyAlignment="0" applyProtection="0"/>
  </cellStyleXfs>
  <cellXfs count="297">
    <xf numFmtId="0" fontId="0" fillId="0" borderId="0" xfId="0" applyFont="1" applyAlignment="1">
      <alignment/>
    </xf>
    <xf numFmtId="0" fontId="85" fillId="0" borderId="0" xfId="0" applyFont="1" applyAlignment="1" applyProtection="1">
      <alignment horizontal="center"/>
      <protection/>
    </xf>
    <xf numFmtId="0" fontId="3" fillId="14" borderId="0" xfId="0" applyFont="1" applyFill="1" applyAlignment="1" applyProtection="1">
      <alignment/>
      <protection/>
    </xf>
    <xf numFmtId="0" fontId="4" fillId="14" borderId="0" xfId="0" applyFont="1" applyFill="1" applyAlignment="1" applyProtection="1">
      <alignment/>
      <protection/>
    </xf>
    <xf numFmtId="0" fontId="3" fillId="2" borderId="0" xfId="0" applyFont="1" applyFill="1" applyAlignment="1" applyProtection="1">
      <alignment/>
      <protection/>
    </xf>
    <xf numFmtId="0" fontId="4" fillId="2" borderId="0" xfId="0" applyFont="1" applyFill="1" applyAlignment="1" applyProtection="1">
      <alignment/>
      <protection/>
    </xf>
    <xf numFmtId="0" fontId="86" fillId="0" borderId="0" xfId="0" applyFont="1" applyAlignment="1" applyProtection="1">
      <alignment/>
      <protection/>
    </xf>
    <xf numFmtId="0" fontId="6" fillId="14" borderId="0" xfId="0" applyFont="1" applyFill="1" applyAlignment="1" applyProtection="1">
      <alignment vertical="center"/>
      <protection/>
    </xf>
    <xf numFmtId="0" fontId="87" fillId="0" borderId="10" xfId="0" applyFont="1" applyFill="1" applyBorder="1" applyAlignment="1" applyProtection="1">
      <alignment horizontal="left" vertical="center" wrapText="1"/>
      <protection/>
    </xf>
    <xf numFmtId="0" fontId="85" fillId="0" borderId="0" xfId="0" applyFont="1" applyFill="1" applyBorder="1" applyAlignment="1" applyProtection="1">
      <alignment/>
      <protection/>
    </xf>
    <xf numFmtId="0" fontId="9" fillId="0" borderId="0" xfId="0" applyFont="1" applyFill="1" applyBorder="1" applyAlignment="1" applyProtection="1">
      <alignment horizontal="left" vertical="center"/>
      <protection/>
    </xf>
    <xf numFmtId="0" fontId="10" fillId="0" borderId="0" xfId="0" applyFont="1" applyFill="1" applyBorder="1" applyAlignment="1" applyProtection="1">
      <alignment vertical="center"/>
      <protection/>
    </xf>
    <xf numFmtId="0" fontId="10" fillId="0" borderId="0" xfId="0" applyFont="1" applyFill="1" applyBorder="1" applyAlignment="1" applyProtection="1">
      <alignment horizontal="left" vertical="center" wrapText="1"/>
      <protection/>
    </xf>
    <xf numFmtId="0" fontId="86" fillId="0" borderId="0" xfId="0" applyFont="1" applyFill="1" applyBorder="1" applyAlignment="1" applyProtection="1">
      <alignment/>
      <protection/>
    </xf>
    <xf numFmtId="0" fontId="88" fillId="8" borderId="11" xfId="0" applyFont="1" applyFill="1" applyBorder="1" applyAlignment="1" applyProtection="1">
      <alignment vertical="top"/>
      <protection/>
    </xf>
    <xf numFmtId="0" fontId="88" fillId="8" borderId="10" xfId="0" applyFont="1" applyFill="1" applyBorder="1" applyAlignment="1" applyProtection="1">
      <alignment vertical="top"/>
      <protection/>
    </xf>
    <xf numFmtId="0" fontId="88" fillId="8" borderId="12" xfId="0" applyFont="1" applyFill="1" applyBorder="1" applyAlignment="1" applyProtection="1">
      <alignment vertical="top"/>
      <protection/>
    </xf>
    <xf numFmtId="0" fontId="85" fillId="0" borderId="0" xfId="0" applyFont="1" applyAlignment="1" applyProtection="1">
      <alignment/>
      <protection/>
    </xf>
    <xf numFmtId="0" fontId="10" fillId="33" borderId="0" xfId="0" applyFont="1" applyFill="1" applyBorder="1" applyAlignment="1" applyProtection="1">
      <alignment horizontal="left" vertical="center" wrapText="1"/>
      <protection/>
    </xf>
    <xf numFmtId="0" fontId="89" fillId="33" borderId="0" xfId="0" applyFont="1" applyFill="1" applyBorder="1" applyAlignment="1" applyProtection="1">
      <alignment horizontal="left" vertical="center"/>
      <protection/>
    </xf>
    <xf numFmtId="0" fontId="88" fillId="8" borderId="11" xfId="0" applyFont="1" applyFill="1" applyBorder="1" applyAlignment="1" applyProtection="1">
      <alignment/>
      <protection/>
    </xf>
    <xf numFmtId="0" fontId="88" fillId="8" borderId="10" xfId="0" applyFont="1" applyFill="1" applyBorder="1" applyAlignment="1" applyProtection="1">
      <alignment/>
      <protection/>
    </xf>
    <xf numFmtId="0" fontId="10" fillId="0" borderId="13" xfId="0" applyFont="1" applyFill="1" applyBorder="1" applyAlignment="1" applyProtection="1">
      <alignment horizontal="right" vertical="top" wrapText="1"/>
      <protection/>
    </xf>
    <xf numFmtId="0" fontId="13" fillId="2" borderId="14" xfId="0" applyFont="1" applyFill="1" applyBorder="1" applyAlignment="1" applyProtection="1">
      <alignment horizontal="center" vertical="center"/>
      <protection/>
    </xf>
    <xf numFmtId="0" fontId="13" fillId="2" borderId="15" xfId="0" applyFont="1" applyFill="1" applyBorder="1" applyAlignment="1" applyProtection="1">
      <alignment horizontal="center" vertical="center" wrapText="1"/>
      <protection/>
    </xf>
    <xf numFmtId="0" fontId="8" fillId="2" borderId="16" xfId="0" applyFont="1" applyFill="1" applyBorder="1" applyAlignment="1" applyProtection="1">
      <alignment horizontal="center" vertical="center" wrapText="1"/>
      <protection/>
    </xf>
    <xf numFmtId="164" fontId="8" fillId="34" borderId="16" xfId="0" applyNumberFormat="1" applyFont="1" applyFill="1" applyBorder="1" applyAlignment="1" applyProtection="1">
      <alignment horizontal="center" vertical="center" wrapText="1"/>
      <protection locked="0"/>
    </xf>
    <xf numFmtId="0" fontId="86" fillId="0" borderId="0" xfId="0" applyFont="1" applyAlignment="1" applyProtection="1">
      <alignment horizontal="center"/>
      <protection/>
    </xf>
    <xf numFmtId="0" fontId="90" fillId="0" borderId="0" xfId="0" applyFont="1" applyFill="1" applyAlignment="1" applyProtection="1">
      <alignment vertical="center"/>
      <protection/>
    </xf>
    <xf numFmtId="0" fontId="91" fillId="0" borderId="10" xfId="0" applyFont="1" applyFill="1" applyBorder="1" applyAlignment="1" applyProtection="1">
      <alignment horizontal="left" vertical="center"/>
      <protection/>
    </xf>
    <xf numFmtId="0" fontId="92" fillId="0" borderId="0" xfId="0" applyFont="1" applyFill="1" applyAlignment="1" applyProtection="1">
      <alignment vertical="center"/>
      <protection/>
    </xf>
    <xf numFmtId="0" fontId="20" fillId="8" borderId="11" xfId="0" applyFont="1" applyFill="1" applyBorder="1" applyAlignment="1" applyProtection="1">
      <alignment vertical="center"/>
      <protection/>
    </xf>
    <xf numFmtId="0" fontId="86" fillId="8" borderId="10" xfId="0" applyFont="1" applyFill="1" applyBorder="1" applyAlignment="1" applyProtection="1">
      <alignment/>
      <protection/>
    </xf>
    <xf numFmtId="1" fontId="93" fillId="35" borderId="17" xfId="0" applyNumberFormat="1" applyFont="1" applyFill="1" applyBorder="1" applyAlignment="1" applyProtection="1">
      <alignment horizontal="center" vertical="center" wrapText="1"/>
      <protection/>
    </xf>
    <xf numFmtId="1" fontId="93" fillId="36" borderId="18" xfId="0" applyNumberFormat="1" applyFont="1" applyFill="1" applyBorder="1" applyAlignment="1" applyProtection="1">
      <alignment horizontal="center" vertical="center" wrapText="1"/>
      <protection/>
    </xf>
    <xf numFmtId="0" fontId="86" fillId="37" borderId="0" xfId="0" applyFont="1" applyFill="1" applyAlignment="1" applyProtection="1">
      <alignment/>
      <protection/>
    </xf>
    <xf numFmtId="0" fontId="94" fillId="2" borderId="19" xfId="0" applyFont="1" applyFill="1" applyBorder="1" applyAlignment="1" applyProtection="1">
      <alignment vertical="center"/>
      <protection/>
    </xf>
    <xf numFmtId="0" fontId="10" fillId="2" borderId="10" xfId="0" applyFont="1" applyFill="1" applyBorder="1" applyAlignment="1" applyProtection="1">
      <alignment vertical="center"/>
      <protection/>
    </xf>
    <xf numFmtId="0" fontId="25" fillId="2" borderId="10" xfId="0" applyFont="1" applyFill="1" applyBorder="1" applyAlignment="1" applyProtection="1">
      <alignment vertical="center"/>
      <protection/>
    </xf>
    <xf numFmtId="0" fontId="13" fillId="2" borderId="10" xfId="0" applyFont="1" applyFill="1" applyBorder="1" applyAlignment="1" applyProtection="1">
      <alignment vertical="center" wrapText="1"/>
      <protection/>
    </xf>
    <xf numFmtId="1" fontId="8" fillId="34" borderId="16" xfId="45" applyNumberFormat="1" applyFont="1" applyFill="1" applyBorder="1" applyAlignment="1" applyProtection="1">
      <alignment vertical="center"/>
      <protection locked="0"/>
    </xf>
    <xf numFmtId="1" fontId="8" fillId="34" borderId="20" xfId="45" applyNumberFormat="1" applyFont="1" applyFill="1" applyBorder="1" applyAlignment="1" applyProtection="1">
      <alignment vertical="center"/>
      <protection locked="0"/>
    </xf>
    <xf numFmtId="1" fontId="8" fillId="34" borderId="12" xfId="45" applyNumberFormat="1" applyFont="1" applyFill="1" applyBorder="1" applyAlignment="1" applyProtection="1">
      <alignment vertical="center"/>
      <protection locked="0"/>
    </xf>
    <xf numFmtId="0" fontId="13" fillId="2" borderId="11" xfId="0" applyFont="1" applyFill="1" applyBorder="1" applyAlignment="1" applyProtection="1">
      <alignment vertical="center" wrapText="1"/>
      <protection/>
    </xf>
    <xf numFmtId="1" fontId="86" fillId="0" borderId="16" xfId="45" applyNumberFormat="1" applyFont="1" applyBorder="1" applyAlignment="1" applyProtection="1">
      <alignment vertical="center"/>
      <protection locked="0"/>
    </xf>
    <xf numFmtId="1" fontId="86" fillId="0" borderId="20" xfId="45" applyNumberFormat="1" applyFont="1" applyBorder="1" applyAlignment="1" applyProtection="1">
      <alignment vertical="center"/>
      <protection locked="0"/>
    </xf>
    <xf numFmtId="1" fontId="86" fillId="0" borderId="12" xfId="45" applyNumberFormat="1" applyFont="1" applyBorder="1" applyAlignment="1" applyProtection="1">
      <alignment vertical="center"/>
      <protection locked="0"/>
    </xf>
    <xf numFmtId="0" fontId="13" fillId="2" borderId="11" xfId="0" applyFont="1" applyFill="1" applyBorder="1" applyAlignment="1" applyProtection="1">
      <alignment vertical="center"/>
      <protection/>
    </xf>
    <xf numFmtId="0" fontId="85" fillId="34" borderId="0" xfId="0" applyFont="1" applyFill="1" applyBorder="1" applyAlignment="1" applyProtection="1">
      <alignment/>
      <protection/>
    </xf>
    <xf numFmtId="0" fontId="86" fillId="34" borderId="0" xfId="0" applyFont="1" applyFill="1" applyBorder="1" applyAlignment="1" applyProtection="1">
      <alignment/>
      <protection/>
    </xf>
    <xf numFmtId="9" fontId="10" fillId="34" borderId="0" xfId="0" applyNumberFormat="1" applyFont="1" applyFill="1" applyBorder="1" applyAlignment="1" applyProtection="1">
      <alignment vertical="center"/>
      <protection/>
    </xf>
    <xf numFmtId="9" fontId="10" fillId="34" borderId="21" xfId="0" applyNumberFormat="1" applyFont="1" applyFill="1" applyBorder="1" applyAlignment="1" applyProtection="1">
      <alignment vertical="center"/>
      <protection/>
    </xf>
    <xf numFmtId="0" fontId="85" fillId="34" borderId="0" xfId="0" applyFont="1" applyFill="1" applyAlignment="1" applyProtection="1">
      <alignment/>
      <protection/>
    </xf>
    <xf numFmtId="0" fontId="86" fillId="8" borderId="22" xfId="0" applyFont="1" applyFill="1" applyBorder="1" applyAlignment="1" applyProtection="1">
      <alignment/>
      <protection/>
    </xf>
    <xf numFmtId="0" fontId="94" fillId="8" borderId="12" xfId="0" applyFont="1" applyFill="1" applyBorder="1" applyAlignment="1" applyProtection="1">
      <alignment horizontal="center" vertical="center" wrapText="1"/>
      <protection/>
    </xf>
    <xf numFmtId="0" fontId="94" fillId="8" borderId="11" xfId="0" applyFont="1" applyFill="1" applyBorder="1" applyAlignment="1" applyProtection="1">
      <alignment vertical="center"/>
      <protection/>
    </xf>
    <xf numFmtId="0" fontId="94" fillId="8" borderId="10" xfId="0" applyFont="1" applyFill="1" applyBorder="1" applyAlignment="1" applyProtection="1">
      <alignment horizontal="centerContinuous" vertical="center" wrapText="1"/>
      <protection/>
    </xf>
    <xf numFmtId="0" fontId="94" fillId="8" borderId="23" xfId="0" applyFont="1" applyFill="1" applyBorder="1" applyAlignment="1" applyProtection="1">
      <alignment horizontal="centerContinuous" vertical="center" wrapText="1"/>
      <protection/>
    </xf>
    <xf numFmtId="0" fontId="86" fillId="34" borderId="0" xfId="0" applyFont="1" applyFill="1" applyAlignment="1" applyProtection="1">
      <alignment/>
      <protection/>
    </xf>
    <xf numFmtId="0" fontId="85" fillId="0" borderId="0" xfId="0" applyFont="1" applyAlignment="1" applyProtection="1">
      <alignment horizontal="center" vertical="center"/>
      <protection/>
    </xf>
    <xf numFmtId="0" fontId="8" fillId="0" borderId="12" xfId="0" applyFont="1" applyFill="1" applyBorder="1" applyAlignment="1" applyProtection="1">
      <alignment horizontal="center" vertical="center"/>
      <protection locked="0"/>
    </xf>
    <xf numFmtId="0" fontId="8" fillId="0" borderId="11" xfId="0" applyFont="1" applyFill="1" applyBorder="1" applyAlignment="1" applyProtection="1">
      <alignment/>
      <protection locked="0"/>
    </xf>
    <xf numFmtId="0" fontId="8" fillId="0" borderId="11" xfId="0" applyFont="1" applyBorder="1" applyAlignment="1" applyProtection="1">
      <alignment/>
      <protection locked="0"/>
    </xf>
    <xf numFmtId="0" fontId="29" fillId="0" borderId="11" xfId="0" applyFont="1" applyBorder="1" applyAlignment="1" applyProtection="1">
      <alignment horizontal="center"/>
      <protection locked="0"/>
    </xf>
    <xf numFmtId="0" fontId="8" fillId="0" borderId="11" xfId="0" applyFont="1" applyBorder="1" applyAlignment="1" applyProtection="1">
      <alignment vertical="center"/>
      <protection locked="0"/>
    </xf>
    <xf numFmtId="1" fontId="25" fillId="34" borderId="16" xfId="0" applyNumberFormat="1" applyFont="1" applyFill="1" applyBorder="1" applyAlignment="1" applyProtection="1">
      <alignment vertical="center"/>
      <protection locked="0"/>
    </xf>
    <xf numFmtId="1" fontId="25" fillId="34" borderId="12" xfId="0" applyNumberFormat="1" applyFont="1" applyFill="1" applyBorder="1" applyAlignment="1" applyProtection="1">
      <alignment vertical="center"/>
      <protection locked="0"/>
    </xf>
    <xf numFmtId="0" fontId="29" fillId="0" borderId="11" xfId="0" applyFont="1" applyBorder="1" applyAlignment="1" applyProtection="1">
      <alignment/>
      <protection locked="0"/>
    </xf>
    <xf numFmtId="0" fontId="95" fillId="2" borderId="10" xfId="0" applyFont="1" applyFill="1" applyBorder="1" applyAlignment="1" applyProtection="1">
      <alignment horizontal="centerContinuous"/>
      <protection/>
    </xf>
    <xf numFmtId="0" fontId="96" fillId="2" borderId="10" xfId="0" applyFont="1" applyFill="1" applyBorder="1" applyAlignment="1" applyProtection="1">
      <alignment horizontal="centerContinuous"/>
      <protection/>
    </xf>
    <xf numFmtId="0" fontId="20" fillId="2" borderId="12" xfId="0" applyFont="1" applyFill="1" applyBorder="1" applyAlignment="1" applyProtection="1">
      <alignment horizontal="centerContinuous" vertical="center" wrapText="1"/>
      <protection/>
    </xf>
    <xf numFmtId="1" fontId="27" fillId="2" borderId="16" xfId="0" applyNumberFormat="1" applyFont="1" applyFill="1" applyBorder="1" applyAlignment="1" applyProtection="1">
      <alignment vertical="center"/>
      <protection/>
    </xf>
    <xf numFmtId="1" fontId="27" fillId="2" borderId="20" xfId="0" applyNumberFormat="1" applyFont="1" applyFill="1" applyBorder="1" applyAlignment="1" applyProtection="1">
      <alignment vertical="center"/>
      <protection/>
    </xf>
    <xf numFmtId="1" fontId="27" fillId="2" borderId="12" xfId="0" applyNumberFormat="1" applyFont="1" applyFill="1" applyBorder="1" applyAlignment="1" applyProtection="1">
      <alignment vertical="center"/>
      <protection/>
    </xf>
    <xf numFmtId="0" fontId="27" fillId="8" borderId="11" xfId="0" applyFont="1" applyFill="1" applyBorder="1" applyAlignment="1" applyProtection="1">
      <alignment horizontal="centerContinuous" vertical="center"/>
      <protection/>
    </xf>
    <xf numFmtId="0" fontId="27" fillId="8" borderId="10" xfId="0" applyFont="1" applyFill="1" applyBorder="1" applyAlignment="1" applyProtection="1">
      <alignment horizontal="centerContinuous" vertical="center"/>
      <protection/>
    </xf>
    <xf numFmtId="0" fontId="20" fillId="8" borderId="12" xfId="0" applyFont="1" applyFill="1" applyBorder="1" applyAlignment="1" applyProtection="1">
      <alignment horizontal="centerContinuous" vertical="center"/>
      <protection/>
    </xf>
    <xf numFmtId="3" fontId="20" fillId="8" borderId="11" xfId="0" applyNumberFormat="1" applyFont="1" applyFill="1" applyBorder="1" applyAlignment="1" applyProtection="1">
      <alignment horizontal="centerContinuous" vertical="center"/>
      <protection/>
    </xf>
    <xf numFmtId="3" fontId="13" fillId="8" borderId="12" xfId="0" applyNumberFormat="1" applyFont="1" applyFill="1" applyBorder="1" applyAlignment="1" applyProtection="1">
      <alignment horizontal="centerContinuous" vertical="center"/>
      <protection/>
    </xf>
    <xf numFmtId="3" fontId="86" fillId="0" borderId="0" xfId="0" applyNumberFormat="1" applyFont="1" applyBorder="1" applyAlignment="1" applyProtection="1">
      <alignment/>
      <protection/>
    </xf>
    <xf numFmtId="3" fontId="86" fillId="0" borderId="21" xfId="0" applyNumberFormat="1" applyFont="1" applyBorder="1" applyAlignment="1" applyProtection="1">
      <alignment/>
      <protection/>
    </xf>
    <xf numFmtId="3" fontId="86" fillId="0" borderId="0" xfId="0" applyNumberFormat="1" applyFont="1" applyAlignment="1" applyProtection="1">
      <alignment/>
      <protection/>
    </xf>
    <xf numFmtId="0" fontId="85" fillId="0" borderId="0" xfId="0" applyFont="1" applyFill="1" applyAlignment="1" applyProtection="1">
      <alignment/>
      <protection/>
    </xf>
    <xf numFmtId="0" fontId="88" fillId="0" borderId="24" xfId="0" applyFont="1" applyFill="1" applyBorder="1" applyAlignment="1" applyProtection="1">
      <alignment horizontal="left"/>
      <protection/>
    </xf>
    <xf numFmtId="3" fontId="88" fillId="0" borderId="24" xfId="0" applyNumberFormat="1" applyFont="1" applyFill="1" applyBorder="1" applyAlignment="1" applyProtection="1">
      <alignment horizontal="left"/>
      <protection/>
    </xf>
    <xf numFmtId="3" fontId="86" fillId="0" borderId="0" xfId="0" applyNumberFormat="1" applyFont="1" applyFill="1" applyBorder="1" applyAlignment="1" applyProtection="1">
      <alignment/>
      <protection/>
    </xf>
    <xf numFmtId="3" fontId="86" fillId="0" borderId="21" xfId="0" applyNumberFormat="1" applyFont="1" applyFill="1" applyBorder="1" applyAlignment="1" applyProtection="1">
      <alignment/>
      <protection/>
    </xf>
    <xf numFmtId="3" fontId="86" fillId="0" borderId="0" xfId="0" applyNumberFormat="1" applyFont="1" applyFill="1" applyAlignment="1" applyProtection="1">
      <alignment/>
      <protection/>
    </xf>
    <xf numFmtId="0" fontId="86" fillId="0" borderId="0" xfId="0" applyFont="1" applyFill="1" applyAlignment="1" applyProtection="1">
      <alignment/>
      <protection/>
    </xf>
    <xf numFmtId="0" fontId="13" fillId="8" borderId="10" xfId="0" applyFont="1" applyFill="1" applyBorder="1" applyAlignment="1" applyProtection="1">
      <alignment vertical="center"/>
      <protection/>
    </xf>
    <xf numFmtId="3" fontId="13" fillId="8" borderId="10" xfId="0" applyNumberFormat="1" applyFont="1" applyFill="1" applyBorder="1" applyAlignment="1" applyProtection="1">
      <alignment vertical="center"/>
      <protection/>
    </xf>
    <xf numFmtId="3" fontId="13" fillId="8" borderId="23" xfId="0" applyNumberFormat="1" applyFont="1" applyFill="1" applyBorder="1" applyAlignment="1" applyProtection="1">
      <alignment vertical="center"/>
      <protection/>
    </xf>
    <xf numFmtId="1" fontId="86" fillId="0" borderId="16" xfId="0" applyNumberFormat="1" applyFont="1" applyBorder="1" applyAlignment="1" applyProtection="1">
      <alignment/>
      <protection locked="0"/>
    </xf>
    <xf numFmtId="1" fontId="86" fillId="0" borderId="20" xfId="0" applyNumberFormat="1" applyFont="1" applyBorder="1" applyAlignment="1" applyProtection="1">
      <alignment/>
      <protection locked="0"/>
    </xf>
    <xf numFmtId="1" fontId="86" fillId="0" borderId="12" xfId="0" applyNumberFormat="1" applyFont="1" applyBorder="1" applyAlignment="1" applyProtection="1">
      <alignment/>
      <protection locked="0"/>
    </xf>
    <xf numFmtId="0" fontId="85" fillId="37" borderId="0" xfId="0" applyFont="1" applyFill="1" applyAlignment="1" applyProtection="1">
      <alignment/>
      <protection/>
    </xf>
    <xf numFmtId="0" fontId="86" fillId="37" borderId="0" xfId="0" applyFont="1" applyFill="1" applyAlignment="1" applyProtection="1">
      <alignment horizontal="center"/>
      <protection/>
    </xf>
    <xf numFmtId="0" fontId="97" fillId="8" borderId="11" xfId="0" applyFont="1" applyFill="1" applyBorder="1" applyAlignment="1" applyProtection="1">
      <alignment vertical="center" wrapText="1"/>
      <protection/>
    </xf>
    <xf numFmtId="0" fontId="27" fillId="2" borderId="11" xfId="0" applyFont="1" applyFill="1" applyBorder="1" applyAlignment="1" applyProtection="1">
      <alignment horizontal="centerContinuous" vertical="center"/>
      <protection/>
    </xf>
    <xf numFmtId="0" fontId="27" fillId="8" borderId="12" xfId="0" applyFont="1" applyFill="1" applyBorder="1" applyAlignment="1" applyProtection="1">
      <alignment horizontal="centerContinuous" vertical="center"/>
      <protection/>
    </xf>
    <xf numFmtId="0" fontId="33" fillId="34" borderId="11" xfId="0" applyFont="1" applyFill="1" applyBorder="1" applyAlignment="1" applyProtection="1">
      <alignment vertical="center" wrapText="1"/>
      <protection locked="0"/>
    </xf>
    <xf numFmtId="0" fontId="98" fillId="38" borderId="25" xfId="0" applyFont="1" applyFill="1" applyBorder="1" applyAlignment="1">
      <alignment horizontal="center" vertical="center"/>
    </xf>
    <xf numFmtId="0" fontId="98" fillId="38" borderId="25" xfId="0" applyFont="1" applyFill="1" applyBorder="1" applyAlignment="1">
      <alignment horizontal="center" vertical="center" wrapText="1"/>
    </xf>
    <xf numFmtId="0" fontId="92" fillId="0" borderId="0" xfId="0" applyFont="1" applyAlignment="1">
      <alignment/>
    </xf>
    <xf numFmtId="0" fontId="92" fillId="0" borderId="25" xfId="0" applyFont="1" applyBorder="1" applyAlignment="1">
      <alignment horizontal="left" vertical="center" wrapText="1"/>
    </xf>
    <xf numFmtId="0" fontId="92" fillId="0" borderId="25" xfId="0" applyFont="1" applyBorder="1" applyAlignment="1">
      <alignment horizontal="center" vertical="center" wrapText="1"/>
    </xf>
    <xf numFmtId="0" fontId="92" fillId="0" borderId="25" xfId="0" applyFont="1" applyBorder="1" applyAlignment="1">
      <alignment horizontal="center" vertical="center"/>
    </xf>
    <xf numFmtId="0" fontId="92" fillId="0" borderId="25" xfId="0" applyFont="1" applyBorder="1" applyAlignment="1">
      <alignment horizontal="left" vertical="center" wrapText="1"/>
    </xf>
    <xf numFmtId="0" fontId="99" fillId="27" borderId="11" xfId="0" applyFont="1" applyFill="1" applyBorder="1" applyAlignment="1" applyProtection="1">
      <alignment vertical="center" wrapText="1"/>
      <protection/>
    </xf>
    <xf numFmtId="0" fontId="100" fillId="27" borderId="16" xfId="0" applyFont="1" applyFill="1" applyBorder="1" applyAlignment="1" applyProtection="1">
      <alignment vertical="center"/>
      <protection/>
    </xf>
    <xf numFmtId="0" fontId="101" fillId="27" borderId="19" xfId="0" applyFont="1" applyFill="1" applyBorder="1" applyAlignment="1" applyProtection="1">
      <alignment vertical="center" wrapText="1"/>
      <protection/>
    </xf>
    <xf numFmtId="0" fontId="101" fillId="27" borderId="16" xfId="0" applyFont="1" applyFill="1" applyBorder="1" applyAlignment="1" applyProtection="1">
      <alignment vertical="center"/>
      <protection/>
    </xf>
    <xf numFmtId="0" fontId="101" fillId="27" borderId="26" xfId="0" applyFont="1" applyFill="1" applyBorder="1" applyAlignment="1" applyProtection="1">
      <alignment vertical="center" wrapText="1"/>
      <protection/>
    </xf>
    <xf numFmtId="0" fontId="102" fillId="27" borderId="16" xfId="0" applyFont="1" applyFill="1" applyBorder="1" applyAlignment="1" applyProtection="1">
      <alignment horizontal="left" vertical="center" indent="1"/>
      <protection/>
    </xf>
    <xf numFmtId="0" fontId="101" fillId="27" borderId="11" xfId="0" applyFont="1" applyFill="1" applyBorder="1" applyAlignment="1" applyProtection="1">
      <alignment vertical="center" wrapText="1"/>
      <protection/>
    </xf>
    <xf numFmtId="0" fontId="99" fillId="39" borderId="11" xfId="0" applyFont="1" applyFill="1" applyBorder="1" applyAlignment="1" applyProtection="1">
      <alignment vertical="center" wrapText="1"/>
      <protection/>
    </xf>
    <xf numFmtId="0" fontId="99" fillId="39" borderId="16" xfId="0" applyFont="1" applyFill="1" applyBorder="1" applyAlignment="1" applyProtection="1">
      <alignment vertical="center"/>
      <protection/>
    </xf>
    <xf numFmtId="0" fontId="99" fillId="39" borderId="19" xfId="0" applyFont="1" applyFill="1" applyBorder="1" applyAlignment="1" applyProtection="1">
      <alignment vertical="center" wrapText="1"/>
      <protection/>
    </xf>
    <xf numFmtId="0" fontId="101" fillId="39" borderId="16" xfId="0" applyFont="1" applyFill="1" applyBorder="1" applyAlignment="1" applyProtection="1">
      <alignment vertical="center"/>
      <protection/>
    </xf>
    <xf numFmtId="0" fontId="99" fillId="39" borderId="26" xfId="0" applyFont="1" applyFill="1" applyBorder="1" applyAlignment="1" applyProtection="1">
      <alignment vertical="center" wrapText="1"/>
      <protection/>
    </xf>
    <xf numFmtId="0" fontId="102" fillId="39" borderId="16" xfId="0" applyFont="1" applyFill="1" applyBorder="1" applyAlignment="1" applyProtection="1">
      <alignment horizontal="left" vertical="center" indent="1"/>
      <protection/>
    </xf>
    <xf numFmtId="0" fontId="99" fillId="39" borderId="15" xfId="0" applyFont="1" applyFill="1" applyBorder="1" applyAlignment="1" applyProtection="1">
      <alignment vertical="center" wrapText="1"/>
      <protection/>
    </xf>
    <xf numFmtId="0" fontId="92" fillId="0" borderId="27" xfId="0" applyFont="1" applyBorder="1" applyAlignment="1">
      <alignment horizontal="left" vertical="center" wrapText="1"/>
    </xf>
    <xf numFmtId="0" fontId="103" fillId="0" borderId="27" xfId="0" applyFont="1" applyBorder="1" applyAlignment="1">
      <alignment horizontal="left" vertical="center" wrapText="1"/>
    </xf>
    <xf numFmtId="1" fontId="23" fillId="40" borderId="28" xfId="0" applyNumberFormat="1" applyFont="1" applyFill="1" applyBorder="1" applyAlignment="1" applyProtection="1">
      <alignment horizontal="center" vertical="center" wrapText="1"/>
      <protection/>
    </xf>
    <xf numFmtId="1" fontId="23" fillId="40" borderId="29" xfId="0" applyNumberFormat="1" applyFont="1" applyFill="1" applyBorder="1" applyAlignment="1" applyProtection="1">
      <alignment horizontal="center" vertical="center" wrapText="1"/>
      <protection/>
    </xf>
    <xf numFmtId="3" fontId="13" fillId="40" borderId="12" xfId="0" applyNumberFormat="1" applyFont="1" applyFill="1" applyBorder="1" applyAlignment="1" applyProtection="1">
      <alignment horizontal="centerContinuous" vertical="center"/>
      <protection/>
    </xf>
    <xf numFmtId="3" fontId="20" fillId="40" borderId="11" xfId="0" applyNumberFormat="1" applyFont="1" applyFill="1" applyBorder="1" applyAlignment="1" applyProtection="1">
      <alignment horizontal="centerContinuous" vertical="center"/>
      <protection/>
    </xf>
    <xf numFmtId="0" fontId="20" fillId="8" borderId="12" xfId="0" applyFont="1" applyFill="1" applyBorder="1" applyAlignment="1" applyProtection="1">
      <alignment horizontal="right" vertical="center"/>
      <protection/>
    </xf>
    <xf numFmtId="0" fontId="10" fillId="0" borderId="10" xfId="0" applyFont="1" applyFill="1" applyBorder="1" applyAlignment="1" applyProtection="1">
      <alignment horizontal="left" vertical="center" wrapText="1"/>
      <protection/>
    </xf>
    <xf numFmtId="0" fontId="94" fillId="8" borderId="10" xfId="0" applyFont="1" applyFill="1" applyBorder="1" applyAlignment="1" applyProtection="1">
      <alignment vertical="center"/>
      <protection/>
    </xf>
    <xf numFmtId="3" fontId="20" fillId="8" borderId="10" xfId="0" applyNumberFormat="1" applyFont="1" applyFill="1" applyBorder="1" applyAlignment="1" applyProtection="1">
      <alignment horizontal="centerContinuous" vertical="center"/>
      <protection/>
    </xf>
    <xf numFmtId="3" fontId="13" fillId="8" borderId="0" xfId="0" applyNumberFormat="1" applyFont="1" applyFill="1" applyBorder="1" applyAlignment="1" applyProtection="1">
      <alignment horizontal="centerContinuous" vertical="center"/>
      <protection/>
    </xf>
    <xf numFmtId="3" fontId="88" fillId="0" borderId="0" xfId="0" applyNumberFormat="1" applyFont="1" applyFill="1" applyBorder="1" applyAlignment="1" applyProtection="1">
      <alignment horizontal="left"/>
      <protection/>
    </xf>
    <xf numFmtId="0" fontId="104" fillId="0" borderId="0" xfId="0" applyFont="1" applyFill="1" applyAlignment="1" applyProtection="1">
      <alignment vertical="center"/>
      <protection/>
    </xf>
    <xf numFmtId="0" fontId="105" fillId="0" borderId="10" xfId="0" applyFont="1" applyFill="1" applyBorder="1" applyAlignment="1" applyProtection="1">
      <alignment horizontal="left" vertical="center"/>
      <protection/>
    </xf>
    <xf numFmtId="0" fontId="106" fillId="0" borderId="30" xfId="0" applyFont="1" applyFill="1" applyBorder="1" applyAlignment="1" applyProtection="1">
      <alignment horizontal="center" vertical="center" wrapText="1"/>
      <protection/>
    </xf>
    <xf numFmtId="0" fontId="106" fillId="40" borderId="30" xfId="0" applyFont="1" applyFill="1" applyBorder="1" applyAlignment="1" applyProtection="1">
      <alignment horizontal="center" vertical="center" wrapText="1"/>
      <protection/>
    </xf>
    <xf numFmtId="0" fontId="101" fillId="0" borderId="0" xfId="0" applyFont="1" applyFill="1" applyAlignment="1" applyProtection="1">
      <alignment vertical="center"/>
      <protection/>
    </xf>
    <xf numFmtId="0" fontId="107" fillId="8" borderId="0" xfId="0" applyFont="1" applyFill="1" applyBorder="1" applyAlignment="1" applyProtection="1">
      <alignment horizontal="center" vertical="center"/>
      <protection/>
    </xf>
    <xf numFmtId="0" fontId="108" fillId="41" borderId="0" xfId="0" applyFont="1" applyFill="1" applyBorder="1" applyAlignment="1" applyProtection="1">
      <alignment horizontal="center" vertical="center" wrapText="1"/>
      <protection/>
    </xf>
    <xf numFmtId="0" fontId="101" fillId="27" borderId="16" xfId="0" applyFont="1" applyFill="1" applyBorder="1" applyAlignment="1" applyProtection="1">
      <alignment horizontal="left" vertical="center" indent="1"/>
      <protection/>
    </xf>
    <xf numFmtId="0" fontId="86" fillId="0" borderId="0" xfId="0" applyFont="1" applyAlignment="1" applyProtection="1">
      <alignment horizontal="left"/>
      <protection/>
    </xf>
    <xf numFmtId="0" fontId="44" fillId="2" borderId="11" xfId="0" applyFont="1" applyFill="1" applyBorder="1" applyAlignment="1" applyProtection="1">
      <alignment vertical="center"/>
      <protection/>
    </xf>
    <xf numFmtId="0" fontId="10" fillId="2" borderId="12" xfId="0" applyFont="1" applyFill="1" applyBorder="1" applyAlignment="1" applyProtection="1">
      <alignment horizontal="left" vertical="center" wrapText="1"/>
      <protection/>
    </xf>
    <xf numFmtId="0" fontId="87" fillId="0" borderId="24" xfId="0" applyFont="1" applyFill="1" applyBorder="1" applyAlignment="1" applyProtection="1">
      <alignment horizontal="left" vertical="center" wrapText="1"/>
      <protection/>
    </xf>
    <xf numFmtId="0" fontId="88" fillId="8" borderId="0" xfId="0" applyFont="1" applyFill="1" applyBorder="1" applyAlignment="1" applyProtection="1">
      <alignment vertical="center"/>
      <protection/>
    </xf>
    <xf numFmtId="0" fontId="88" fillId="8" borderId="30" xfId="0" applyFont="1" applyFill="1" applyBorder="1" applyAlignment="1" applyProtection="1">
      <alignment vertical="center"/>
      <protection/>
    </xf>
    <xf numFmtId="0" fontId="86" fillId="0" borderId="0" xfId="0" applyFont="1" applyAlignment="1" applyProtection="1">
      <alignment vertical="center"/>
      <protection/>
    </xf>
    <xf numFmtId="0" fontId="88" fillId="8" borderId="11" xfId="0" applyFont="1" applyFill="1" applyBorder="1" applyAlignment="1" applyProtection="1">
      <alignment vertical="center"/>
      <protection/>
    </xf>
    <xf numFmtId="0" fontId="109" fillId="8" borderId="30" xfId="0" applyFont="1" applyFill="1" applyBorder="1" applyAlignment="1" applyProtection="1">
      <alignment vertical="center"/>
      <protection/>
    </xf>
    <xf numFmtId="0" fontId="88" fillId="8" borderId="10" xfId="0" applyFont="1" applyFill="1" applyBorder="1" applyAlignment="1" applyProtection="1">
      <alignment vertical="center"/>
      <protection/>
    </xf>
    <xf numFmtId="0" fontId="100" fillId="27" borderId="16" xfId="0" applyFont="1" applyFill="1" applyBorder="1" applyAlignment="1" applyProtection="1">
      <alignment horizontal="left" vertical="center" indent="1"/>
      <protection/>
    </xf>
    <xf numFmtId="0" fontId="13" fillId="8" borderId="11" xfId="0" applyFont="1" applyFill="1" applyBorder="1" applyAlignment="1" applyProtection="1">
      <alignment vertical="center"/>
      <protection/>
    </xf>
    <xf numFmtId="0" fontId="25" fillId="8" borderId="10" xfId="0" applyFont="1" applyFill="1" applyBorder="1" applyAlignment="1" applyProtection="1">
      <alignment vertical="center"/>
      <protection/>
    </xf>
    <xf numFmtId="0" fontId="10" fillId="8" borderId="10" xfId="0" applyFont="1" applyFill="1" applyBorder="1" applyAlignment="1" applyProtection="1">
      <alignment vertical="center"/>
      <protection/>
    </xf>
    <xf numFmtId="0" fontId="13" fillId="8" borderId="10" xfId="0" applyFont="1" applyFill="1" applyBorder="1" applyAlignment="1" applyProtection="1">
      <alignment vertical="center" wrapText="1"/>
      <protection/>
    </xf>
    <xf numFmtId="0" fontId="101" fillId="0" borderId="25" xfId="0" applyFont="1" applyBorder="1" applyAlignment="1">
      <alignment horizontal="left" vertical="center" wrapText="1"/>
    </xf>
    <xf numFmtId="0" fontId="46" fillId="2" borderId="10" xfId="0" applyFont="1" applyFill="1" applyBorder="1" applyAlignment="1" applyProtection="1">
      <alignment vertical="center" wrapText="1"/>
      <protection/>
    </xf>
    <xf numFmtId="0" fontId="10" fillId="2" borderId="10" xfId="0" applyFont="1" applyFill="1" applyBorder="1" applyAlignment="1" applyProtection="1">
      <alignment horizontal="left" vertical="center" wrapText="1"/>
      <protection/>
    </xf>
    <xf numFmtId="0" fontId="8" fillId="2" borderId="11" xfId="0" applyFont="1" applyFill="1" applyBorder="1" applyAlignment="1" applyProtection="1">
      <alignment vertical="center"/>
      <protection/>
    </xf>
    <xf numFmtId="0" fontId="91" fillId="0" borderId="30" xfId="0" applyFont="1" applyFill="1" applyBorder="1" applyAlignment="1" applyProtection="1">
      <alignment horizontal="left" vertical="center"/>
      <protection/>
    </xf>
    <xf numFmtId="0" fontId="20" fillId="8" borderId="10" xfId="0" applyFont="1" applyFill="1" applyBorder="1" applyAlignment="1" applyProtection="1">
      <alignment horizontal="centerContinuous" vertical="center"/>
      <protection/>
    </xf>
    <xf numFmtId="1" fontId="23" fillId="34" borderId="17" xfId="0" applyNumberFormat="1" applyFont="1" applyFill="1" applyBorder="1" applyAlignment="1" applyProtection="1">
      <alignment horizontal="center" vertical="center" wrapText="1"/>
      <protection/>
    </xf>
    <xf numFmtId="1" fontId="110" fillId="35" borderId="31" xfId="0" applyNumberFormat="1" applyFont="1" applyFill="1" applyBorder="1" applyAlignment="1" applyProtection="1">
      <alignment vertical="center" wrapText="1"/>
      <protection/>
    </xf>
    <xf numFmtId="1" fontId="110" fillId="36" borderId="32" xfId="0" applyNumberFormat="1" applyFont="1" applyFill="1" applyBorder="1" applyAlignment="1" applyProtection="1">
      <alignment horizontal="center" vertical="center" wrapText="1"/>
      <protection/>
    </xf>
    <xf numFmtId="1" fontId="20" fillId="40" borderId="28" xfId="0" applyNumberFormat="1" applyFont="1" applyFill="1" applyBorder="1" applyAlignment="1" applyProtection="1">
      <alignment horizontal="center" vertical="center" wrapText="1"/>
      <protection/>
    </xf>
    <xf numFmtId="1" fontId="20" fillId="40" borderId="29" xfId="0" applyNumberFormat="1" applyFont="1" applyFill="1" applyBorder="1" applyAlignment="1" applyProtection="1">
      <alignment horizontal="center" vertical="center" wrapText="1"/>
      <protection/>
    </xf>
    <xf numFmtId="1" fontId="111" fillId="35" borderId="31" xfId="0" applyNumberFormat="1" applyFont="1" applyFill="1" applyBorder="1" applyAlignment="1" applyProtection="1">
      <alignment vertical="center" wrapText="1"/>
      <protection/>
    </xf>
    <xf numFmtId="0" fontId="33" fillId="34" borderId="12" xfId="0" applyFont="1" applyFill="1" applyBorder="1" applyAlignment="1" applyProtection="1">
      <alignment horizontal="center" vertical="center"/>
      <protection locked="0"/>
    </xf>
    <xf numFmtId="0" fontId="33" fillId="34" borderId="11" xfId="0" applyFont="1" applyFill="1" applyBorder="1" applyAlignment="1" applyProtection="1">
      <alignment/>
      <protection locked="0"/>
    </xf>
    <xf numFmtId="0" fontId="101" fillId="34" borderId="0" xfId="0" applyFont="1" applyFill="1" applyAlignment="1" applyProtection="1">
      <alignment/>
      <protection/>
    </xf>
    <xf numFmtId="0" fontId="33" fillId="34" borderId="11" xfId="0" applyFont="1" applyFill="1" applyBorder="1" applyAlignment="1" applyProtection="1">
      <alignment horizontal="center"/>
      <protection locked="0"/>
    </xf>
    <xf numFmtId="0" fontId="33" fillId="34" borderId="11" xfId="0" applyFont="1" applyFill="1" applyBorder="1" applyAlignment="1" applyProtection="1">
      <alignment vertical="center"/>
      <protection locked="0"/>
    </xf>
    <xf numFmtId="165" fontId="33" fillId="34" borderId="16" xfId="48" applyNumberFormat="1" applyFont="1" applyFill="1" applyBorder="1" applyAlignment="1" applyProtection="1">
      <alignment vertical="center"/>
      <protection/>
    </xf>
    <xf numFmtId="3" fontId="10" fillId="27" borderId="16" xfId="0" applyNumberFormat="1" applyFont="1" applyFill="1" applyBorder="1" applyAlignment="1" applyProtection="1">
      <alignment vertical="center"/>
      <protection/>
    </xf>
    <xf numFmtId="3" fontId="10" fillId="34" borderId="16" xfId="0" applyNumberFormat="1" applyFont="1" applyFill="1" applyBorder="1" applyAlignment="1" applyProtection="1">
      <alignment vertical="center"/>
      <protection locked="0"/>
    </xf>
    <xf numFmtId="3" fontId="10" fillId="34" borderId="11" xfId="0" applyNumberFormat="1" applyFont="1" applyFill="1" applyBorder="1" applyAlignment="1" applyProtection="1">
      <alignment vertical="center"/>
      <protection locked="0"/>
    </xf>
    <xf numFmtId="3" fontId="10" fillId="34" borderId="20" xfId="0" applyNumberFormat="1" applyFont="1" applyFill="1" applyBorder="1" applyAlignment="1" applyProtection="1">
      <alignment vertical="center"/>
      <protection locked="0"/>
    </xf>
    <xf numFmtId="3" fontId="10" fillId="34" borderId="12" xfId="0" applyNumberFormat="1" applyFont="1" applyFill="1" applyBorder="1" applyAlignment="1" applyProtection="1">
      <alignment vertical="center"/>
      <protection locked="0"/>
    </xf>
    <xf numFmtId="1" fontId="46" fillId="34" borderId="16" xfId="0" applyNumberFormat="1" applyFont="1" applyFill="1" applyBorder="1" applyAlignment="1" applyProtection="1">
      <alignment vertical="center"/>
      <protection locked="0"/>
    </xf>
    <xf numFmtId="1" fontId="46" fillId="34" borderId="11" xfId="0" applyNumberFormat="1" applyFont="1" applyFill="1" applyBorder="1" applyAlignment="1" applyProtection="1">
      <alignment vertical="center"/>
      <protection locked="0"/>
    </xf>
    <xf numFmtId="1" fontId="46" fillId="34" borderId="20" xfId="0" applyNumberFormat="1" applyFont="1" applyFill="1" applyBorder="1" applyAlignment="1" applyProtection="1">
      <alignment vertical="center"/>
      <protection locked="0"/>
    </xf>
    <xf numFmtId="1" fontId="46" fillId="34" borderId="12" xfId="0" applyNumberFormat="1" applyFont="1" applyFill="1" applyBorder="1" applyAlignment="1" applyProtection="1">
      <alignment vertical="center"/>
      <protection locked="0"/>
    </xf>
    <xf numFmtId="1" fontId="10" fillId="34" borderId="16" xfId="0" applyNumberFormat="1" applyFont="1" applyFill="1" applyBorder="1" applyAlignment="1" applyProtection="1">
      <alignment vertical="center"/>
      <protection locked="0"/>
    </xf>
    <xf numFmtId="1" fontId="10" fillId="34" borderId="11" xfId="0" applyNumberFormat="1" applyFont="1" applyFill="1" applyBorder="1" applyAlignment="1" applyProtection="1">
      <alignment vertical="center"/>
      <protection locked="0"/>
    </xf>
    <xf numFmtId="1" fontId="10" fillId="34" borderId="20" xfId="0" applyNumberFormat="1" applyFont="1" applyFill="1" applyBorder="1" applyAlignment="1" applyProtection="1">
      <alignment vertical="center"/>
      <protection locked="0"/>
    </xf>
    <xf numFmtId="1" fontId="10" fillId="34" borderId="12" xfId="0" applyNumberFormat="1" applyFont="1" applyFill="1" applyBorder="1" applyAlignment="1" applyProtection="1">
      <alignment vertical="center"/>
      <protection locked="0"/>
    </xf>
    <xf numFmtId="1" fontId="10" fillId="39" borderId="16" xfId="0" applyNumberFormat="1" applyFont="1" applyFill="1" applyBorder="1" applyAlignment="1" applyProtection="1">
      <alignment vertical="center"/>
      <protection/>
    </xf>
    <xf numFmtId="1" fontId="10" fillId="39" borderId="11" xfId="0" applyNumberFormat="1" applyFont="1" applyFill="1" applyBorder="1" applyAlignment="1" applyProtection="1">
      <alignment vertical="center"/>
      <protection/>
    </xf>
    <xf numFmtId="1" fontId="10" fillId="39" borderId="20" xfId="0" applyNumberFormat="1" applyFont="1" applyFill="1" applyBorder="1" applyAlignment="1" applyProtection="1">
      <alignment vertical="center"/>
      <protection/>
    </xf>
    <xf numFmtId="1" fontId="10" fillId="39" borderId="12" xfId="0" applyNumberFormat="1" applyFont="1" applyFill="1" applyBorder="1" applyAlignment="1" applyProtection="1">
      <alignment vertical="center"/>
      <protection/>
    </xf>
    <xf numFmtId="3" fontId="10" fillId="27" borderId="20" xfId="0" applyNumberFormat="1" applyFont="1" applyFill="1" applyBorder="1" applyAlignment="1" applyProtection="1">
      <alignment vertical="center"/>
      <protection/>
    </xf>
    <xf numFmtId="3" fontId="10" fillId="27" borderId="12" xfId="0" applyNumberFormat="1" applyFont="1" applyFill="1" applyBorder="1" applyAlignment="1" applyProtection="1">
      <alignment vertical="center"/>
      <protection/>
    </xf>
    <xf numFmtId="1" fontId="10" fillId="2" borderId="16" xfId="0" applyNumberFormat="1" applyFont="1" applyFill="1" applyBorder="1" applyAlignment="1" applyProtection="1">
      <alignment vertical="center"/>
      <protection/>
    </xf>
    <xf numFmtId="1" fontId="10" fillId="2" borderId="12" xfId="0" applyNumberFormat="1" applyFont="1" applyFill="1" applyBorder="1" applyAlignment="1" applyProtection="1">
      <alignment vertical="center"/>
      <protection/>
    </xf>
    <xf numFmtId="0" fontId="112" fillId="0" borderId="0" xfId="0" applyFont="1" applyAlignment="1" applyProtection="1">
      <alignment vertical="center"/>
      <protection/>
    </xf>
    <xf numFmtId="0" fontId="106" fillId="0" borderId="33" xfId="0" applyFont="1" applyFill="1" applyBorder="1" applyAlignment="1" applyProtection="1">
      <alignment horizontal="center" vertical="center" wrapText="1"/>
      <protection/>
    </xf>
    <xf numFmtId="0" fontId="88" fillId="8" borderId="30" xfId="0" applyFont="1" applyFill="1" applyBorder="1" applyAlignment="1" applyProtection="1">
      <alignment/>
      <protection/>
    </xf>
    <xf numFmtId="1" fontId="23" fillId="34" borderId="31" xfId="0" applyNumberFormat="1" applyFont="1" applyFill="1" applyBorder="1" applyAlignment="1" applyProtection="1">
      <alignment horizontal="center" vertical="center" wrapText="1"/>
      <protection/>
    </xf>
    <xf numFmtId="1" fontId="93" fillId="35" borderId="34" xfId="0" applyNumberFormat="1" applyFont="1" applyFill="1" applyBorder="1" applyAlignment="1" applyProtection="1">
      <alignment horizontal="center" vertical="center" wrapText="1"/>
      <protection/>
    </xf>
    <xf numFmtId="1" fontId="93" fillId="36" borderId="34" xfId="0" applyNumberFormat="1" applyFont="1" applyFill="1" applyBorder="1" applyAlignment="1" applyProtection="1">
      <alignment horizontal="center" vertical="center" wrapText="1"/>
      <protection/>
    </xf>
    <xf numFmtId="1" fontId="23" fillId="40" borderId="34" xfId="0" applyNumberFormat="1" applyFont="1" applyFill="1" applyBorder="1" applyAlignment="1" applyProtection="1">
      <alignment horizontal="center" vertical="center" wrapText="1"/>
      <protection/>
    </xf>
    <xf numFmtId="1" fontId="8" fillId="34" borderId="11" xfId="47" applyNumberFormat="1" applyFont="1" applyFill="1" applyBorder="1" applyAlignment="1" applyProtection="1">
      <alignment vertical="center"/>
      <protection locked="0"/>
    </xf>
    <xf numFmtId="1" fontId="8" fillId="34" borderId="34" xfId="47" applyNumberFormat="1" applyFont="1" applyFill="1" applyBorder="1" applyAlignment="1" applyProtection="1">
      <alignment vertical="center"/>
      <protection locked="0"/>
    </xf>
    <xf numFmtId="1" fontId="86" fillId="0" borderId="34" xfId="47" applyNumberFormat="1" applyFont="1" applyBorder="1" applyAlignment="1" applyProtection="1">
      <alignment vertical="center"/>
      <protection locked="0"/>
    </xf>
    <xf numFmtId="0" fontId="94" fillId="8" borderId="0" xfId="0" applyFont="1" applyFill="1" applyBorder="1" applyAlignment="1" applyProtection="1">
      <alignment vertical="center"/>
      <protection/>
    </xf>
    <xf numFmtId="0" fontId="94" fillId="8" borderId="0" xfId="0" applyFont="1" applyFill="1" applyBorder="1" applyAlignment="1" applyProtection="1">
      <alignment horizontal="centerContinuous" vertical="center" wrapText="1"/>
      <protection/>
    </xf>
    <xf numFmtId="165" fontId="33" fillId="34" borderId="34" xfId="50" applyNumberFormat="1" applyFont="1" applyFill="1" applyBorder="1" applyAlignment="1" applyProtection="1">
      <alignment vertical="center"/>
      <protection/>
    </xf>
    <xf numFmtId="0" fontId="20" fillId="2" borderId="10" xfId="0" applyFont="1" applyFill="1" applyBorder="1" applyAlignment="1" applyProtection="1">
      <alignment horizontal="centerContinuous" vertical="center" wrapText="1"/>
      <protection/>
    </xf>
    <xf numFmtId="1" fontId="27" fillId="2" borderId="34" xfId="0" applyNumberFormat="1" applyFont="1" applyFill="1" applyBorder="1" applyAlignment="1" applyProtection="1">
      <alignment vertical="center"/>
      <protection/>
    </xf>
    <xf numFmtId="3" fontId="20" fillId="8" borderId="0" xfId="0" applyNumberFormat="1" applyFont="1" applyFill="1" applyBorder="1" applyAlignment="1" applyProtection="1">
      <alignment horizontal="centerContinuous" vertical="center"/>
      <protection/>
    </xf>
    <xf numFmtId="3" fontId="20" fillId="40" borderId="0" xfId="0" applyNumberFormat="1" applyFont="1" applyFill="1" applyBorder="1" applyAlignment="1" applyProtection="1">
      <alignment horizontal="centerContinuous" vertical="center"/>
      <protection/>
    </xf>
    <xf numFmtId="3" fontId="13" fillId="40" borderId="0" xfId="0" applyNumberFormat="1" applyFont="1" applyFill="1" applyBorder="1" applyAlignment="1" applyProtection="1">
      <alignment horizontal="centerContinuous" vertical="center"/>
      <protection/>
    </xf>
    <xf numFmtId="3" fontId="13" fillId="8" borderId="0" xfId="0" applyNumberFormat="1" applyFont="1" applyFill="1" applyBorder="1" applyAlignment="1" applyProtection="1">
      <alignment vertical="center"/>
      <protection/>
    </xf>
    <xf numFmtId="1" fontId="86" fillId="0" borderId="0" xfId="0" applyNumberFormat="1" applyFont="1" applyBorder="1" applyAlignment="1" applyProtection="1">
      <alignment/>
      <protection locked="0"/>
    </xf>
    <xf numFmtId="49" fontId="113" fillId="0" borderId="0" xfId="0" applyNumberFormat="1" applyFont="1" applyAlignment="1">
      <alignment vertical="center"/>
    </xf>
    <xf numFmtId="49" fontId="0" fillId="0" borderId="0" xfId="0" applyNumberFormat="1" applyAlignment="1">
      <alignment/>
    </xf>
    <xf numFmtId="49" fontId="97" fillId="0" borderId="0" xfId="0" applyNumberFormat="1" applyFont="1" applyAlignment="1">
      <alignment vertical="center"/>
    </xf>
    <xf numFmtId="49" fontId="114" fillId="42" borderId="34" xfId="0" applyNumberFormat="1" applyFont="1" applyFill="1" applyBorder="1" applyAlignment="1">
      <alignment horizontal="center" vertical="center" wrapText="1"/>
    </xf>
    <xf numFmtId="49" fontId="0" fillId="0" borderId="34" xfId="0" applyNumberFormat="1" applyBorder="1" applyAlignment="1">
      <alignment/>
    </xf>
    <xf numFmtId="49" fontId="92" fillId="0" borderId="35" xfId="0" applyNumberFormat="1" applyFont="1" applyBorder="1" applyAlignment="1">
      <alignment vertical="center" wrapText="1"/>
    </xf>
    <xf numFmtId="49" fontId="92" fillId="0" borderId="36" xfId="0" applyNumberFormat="1" applyFont="1" applyBorder="1" applyAlignment="1">
      <alignment horizontal="justify" vertical="center" wrapText="1"/>
    </xf>
    <xf numFmtId="49" fontId="92" fillId="0" borderId="37" xfId="0" applyNumberFormat="1" applyFont="1" applyBorder="1" applyAlignment="1">
      <alignment vertical="center" wrapText="1"/>
    </xf>
    <xf numFmtId="49" fontId="115" fillId="0" borderId="36" xfId="0" applyNumberFormat="1" applyFont="1" applyBorder="1" applyAlignment="1">
      <alignment horizontal="justify" vertical="center" wrapText="1"/>
    </xf>
    <xf numFmtId="49" fontId="92" fillId="0" borderId="34" xfId="0" applyNumberFormat="1" applyFont="1" applyBorder="1" applyAlignment="1">
      <alignment horizontal="justify" vertical="center" wrapText="1"/>
    </xf>
    <xf numFmtId="49" fontId="92" fillId="0" borderId="34" xfId="0" applyNumberFormat="1" applyFont="1" applyBorder="1" applyAlignment="1">
      <alignment vertical="center" wrapText="1"/>
    </xf>
    <xf numFmtId="0" fontId="101" fillId="0" borderId="34" xfId="0" applyFont="1" applyBorder="1" applyAlignment="1">
      <alignment vertical="center" wrapText="1"/>
    </xf>
    <xf numFmtId="49" fontId="92" fillId="0" borderId="38" xfId="0" applyNumberFormat="1" applyFont="1" applyBorder="1" applyAlignment="1">
      <alignment horizontal="justify" vertical="center" wrapText="1"/>
    </xf>
    <xf numFmtId="49" fontId="92" fillId="0" borderId="34" xfId="0" applyNumberFormat="1" applyFont="1" applyBorder="1" applyAlignment="1">
      <alignment horizontal="left" vertical="center" wrapText="1" indent="1"/>
    </xf>
    <xf numFmtId="49" fontId="92" fillId="0" borderId="35" xfId="0" applyNumberFormat="1" applyFont="1" applyBorder="1" applyAlignment="1">
      <alignment horizontal="left" vertical="center" wrapText="1" indent="1"/>
    </xf>
    <xf numFmtId="49" fontId="92" fillId="0" borderId="37" xfId="0" applyNumberFormat="1" applyFont="1" applyBorder="1" applyAlignment="1">
      <alignment horizontal="left" vertical="center" wrapText="1" indent="1"/>
    </xf>
    <xf numFmtId="49" fontId="115" fillId="0" borderId="34" xfId="0" applyNumberFormat="1" applyFont="1" applyBorder="1" applyAlignment="1">
      <alignment horizontal="justify" vertical="center" wrapText="1"/>
    </xf>
    <xf numFmtId="49" fontId="8" fillId="2" borderId="11" xfId="0" applyNumberFormat="1" applyFont="1" applyFill="1" applyBorder="1" applyAlignment="1" applyProtection="1">
      <alignment vertical="center"/>
      <protection/>
    </xf>
    <xf numFmtId="0" fontId="8" fillId="34" borderId="16" xfId="0" applyFont="1" applyFill="1" applyBorder="1" applyAlignment="1" applyProtection="1">
      <alignment horizontal="left" vertical="center" wrapText="1"/>
      <protection locked="0"/>
    </xf>
    <xf numFmtId="0" fontId="86" fillId="34" borderId="39" xfId="0" applyFont="1" applyFill="1" applyBorder="1" applyAlignment="1" applyProtection="1">
      <alignment horizontal="left" vertical="center" wrapText="1"/>
      <protection/>
    </xf>
    <xf numFmtId="0" fontId="86" fillId="34" borderId="10" xfId="0" applyFont="1" applyFill="1" applyBorder="1" applyAlignment="1" applyProtection="1">
      <alignment horizontal="left" vertical="center" wrapText="1"/>
      <protection/>
    </xf>
    <xf numFmtId="0" fontId="86" fillId="34" borderId="40" xfId="0" applyFont="1" applyFill="1" applyBorder="1" applyAlignment="1" applyProtection="1">
      <alignment horizontal="left" vertical="center" wrapText="1"/>
      <protection/>
    </xf>
    <xf numFmtId="0" fontId="116" fillId="8" borderId="41" xfId="0" applyFont="1" applyFill="1" applyBorder="1" applyAlignment="1" applyProtection="1">
      <alignment horizontal="center" vertical="center"/>
      <protection/>
    </xf>
    <xf numFmtId="0" fontId="116" fillId="8" borderId="42" xfId="0" applyFont="1" applyFill="1" applyBorder="1" applyAlignment="1" applyProtection="1">
      <alignment horizontal="center" vertical="center"/>
      <protection/>
    </xf>
    <xf numFmtId="0" fontId="117" fillId="40" borderId="43" xfId="0" applyFont="1" applyFill="1" applyBorder="1" applyAlignment="1" applyProtection="1">
      <alignment horizontal="center" vertical="center" wrapText="1"/>
      <protection/>
    </xf>
    <xf numFmtId="0" fontId="117" fillId="0" borderId="43" xfId="0" applyFont="1" applyFill="1" applyBorder="1" applyAlignment="1" applyProtection="1">
      <alignment horizontal="center" vertical="center" wrapText="1"/>
      <protection/>
    </xf>
    <xf numFmtId="0" fontId="117" fillId="0" borderId="44" xfId="0" applyFont="1" applyFill="1" applyBorder="1" applyAlignment="1" applyProtection="1">
      <alignment horizontal="center" vertical="center" wrapText="1"/>
      <protection/>
    </xf>
    <xf numFmtId="0" fontId="108" fillId="8" borderId="30" xfId="0" applyFont="1" applyFill="1" applyBorder="1" applyAlignment="1" applyProtection="1">
      <alignment horizontal="center" vertical="center" wrapText="1"/>
      <protection/>
    </xf>
    <xf numFmtId="0" fontId="108" fillId="8" borderId="0" xfId="0" applyFont="1" applyFill="1" applyBorder="1" applyAlignment="1" applyProtection="1">
      <alignment horizontal="center" vertical="center" wrapText="1"/>
      <protection/>
    </xf>
    <xf numFmtId="0" fontId="10" fillId="2" borderId="10" xfId="0" applyFont="1" applyFill="1" applyBorder="1" applyAlignment="1" applyProtection="1">
      <alignment horizontal="left" vertical="center" wrapText="1"/>
      <protection/>
    </xf>
    <xf numFmtId="0" fontId="10" fillId="2" borderId="12" xfId="0" applyFont="1" applyFill="1" applyBorder="1" applyAlignment="1" applyProtection="1">
      <alignment horizontal="left" vertical="center" wrapText="1"/>
      <protection/>
    </xf>
    <xf numFmtId="0" fontId="33" fillId="34" borderId="11" xfId="0" applyFont="1" applyFill="1" applyBorder="1" applyAlignment="1" applyProtection="1">
      <alignment horizontal="left" vertical="center" wrapText="1"/>
      <protection locked="0"/>
    </xf>
    <xf numFmtId="0" fontId="33" fillId="34" borderId="12" xfId="0" applyFont="1" applyFill="1" applyBorder="1" applyAlignment="1" applyProtection="1">
      <alignment horizontal="left" vertical="center" wrapText="1"/>
      <protection locked="0"/>
    </xf>
    <xf numFmtId="0" fontId="33" fillId="34" borderId="11" xfId="0" applyFont="1" applyFill="1" applyBorder="1" applyAlignment="1" applyProtection="1">
      <alignment horizontal="center" vertical="center" wrapText="1"/>
      <protection locked="0"/>
    </xf>
    <xf numFmtId="0" fontId="33" fillId="34" borderId="10" xfId="0" applyFont="1" applyFill="1" applyBorder="1" applyAlignment="1" applyProtection="1">
      <alignment horizontal="center" vertical="center" wrapText="1"/>
      <protection locked="0"/>
    </xf>
    <xf numFmtId="0" fontId="33" fillId="34" borderId="12" xfId="0" applyFont="1" applyFill="1" applyBorder="1" applyAlignment="1" applyProtection="1">
      <alignment horizontal="center" vertical="center" wrapText="1"/>
      <protection locked="0"/>
    </xf>
    <xf numFmtId="0" fontId="117" fillId="0" borderId="34" xfId="0" applyFont="1" applyFill="1" applyBorder="1" applyAlignment="1" applyProtection="1">
      <alignment horizontal="center" vertical="center" wrapText="1"/>
      <protection/>
    </xf>
    <xf numFmtId="0" fontId="117" fillId="40" borderId="34" xfId="0" applyFont="1" applyFill="1" applyBorder="1" applyAlignment="1" applyProtection="1">
      <alignment horizontal="center" vertical="center" wrapText="1"/>
      <protection/>
    </xf>
    <xf numFmtId="0" fontId="13" fillId="2" borderId="11" xfId="0" applyFont="1" applyFill="1" applyBorder="1" applyAlignment="1" applyProtection="1">
      <alignment horizontal="center" vertical="center" wrapText="1"/>
      <protection/>
    </xf>
    <xf numFmtId="0" fontId="13" fillId="2" borderId="12" xfId="0" applyFont="1" applyFill="1" applyBorder="1" applyAlignment="1" applyProtection="1">
      <alignment horizontal="center" vertical="center" wrapText="1"/>
      <protection/>
    </xf>
    <xf numFmtId="0" fontId="27" fillId="2" borderId="11" xfId="0" applyFont="1" applyFill="1" applyBorder="1" applyAlignment="1" applyProtection="1">
      <alignment horizontal="center" vertical="center" wrapText="1"/>
      <protection/>
    </xf>
    <xf numFmtId="0" fontId="27" fillId="2" borderId="10" xfId="0" applyFont="1" applyFill="1" applyBorder="1" applyAlignment="1" applyProtection="1">
      <alignment horizontal="center" vertical="center" wrapText="1"/>
      <protection/>
    </xf>
    <xf numFmtId="0" fontId="27" fillId="2" borderId="12" xfId="0" applyFont="1" applyFill="1" applyBorder="1" applyAlignment="1" applyProtection="1">
      <alignment horizontal="center" vertical="center" wrapText="1"/>
      <protection/>
    </xf>
    <xf numFmtId="0" fontId="13" fillId="40" borderId="10" xfId="0" applyFont="1" applyFill="1" applyBorder="1" applyAlignment="1" applyProtection="1">
      <alignment horizontal="center" vertical="center" wrapText="1"/>
      <protection/>
    </xf>
    <xf numFmtId="0" fontId="13" fillId="40" borderId="12" xfId="0" applyFont="1" applyFill="1" applyBorder="1" applyAlignment="1" applyProtection="1">
      <alignment horizontal="center" vertical="center" wrapText="1"/>
      <protection/>
    </xf>
    <xf numFmtId="0" fontId="8" fillId="2" borderId="16" xfId="0" applyFont="1" applyFill="1" applyBorder="1" applyAlignment="1" applyProtection="1">
      <alignment horizontal="left" vertical="center"/>
      <protection/>
    </xf>
    <xf numFmtId="14" fontId="8" fillId="34" borderId="16" xfId="0" applyNumberFormat="1" applyFont="1" applyFill="1" applyBorder="1" applyAlignment="1" applyProtection="1">
      <alignment horizontal="left" vertical="center" wrapText="1"/>
      <protection locked="0"/>
    </xf>
    <xf numFmtId="14" fontId="8" fillId="34" borderId="11" xfId="0" applyNumberFormat="1" applyFont="1" applyFill="1" applyBorder="1" applyAlignment="1" applyProtection="1">
      <alignment horizontal="left" vertical="center" wrapText="1"/>
      <protection locked="0"/>
    </xf>
    <xf numFmtId="14" fontId="8" fillId="34" borderId="10" xfId="0" applyNumberFormat="1" applyFont="1" applyFill="1" applyBorder="1" applyAlignment="1" applyProtection="1">
      <alignment horizontal="left" vertical="center" wrapText="1"/>
      <protection locked="0"/>
    </xf>
    <xf numFmtId="14" fontId="8" fillId="34" borderId="12" xfId="0" applyNumberFormat="1"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protection/>
    </xf>
    <xf numFmtId="0" fontId="8" fillId="2" borderId="12" xfId="0" applyFont="1" applyFill="1" applyBorder="1" applyAlignment="1" applyProtection="1">
      <alignment horizontal="left" vertical="center"/>
      <protection/>
    </xf>
    <xf numFmtId="0" fontId="117" fillId="0" borderId="45" xfId="0" applyFont="1" applyFill="1" applyBorder="1" applyAlignment="1" applyProtection="1">
      <alignment horizontal="center" vertical="center" wrapText="1"/>
      <protection/>
    </xf>
    <xf numFmtId="0" fontId="92" fillId="0" borderId="46" xfId="0" applyFont="1" applyBorder="1" applyAlignment="1">
      <alignment horizontal="center" vertical="center"/>
    </xf>
    <xf numFmtId="0" fontId="92" fillId="0" borderId="47" xfId="0" applyFont="1" applyBorder="1" applyAlignment="1">
      <alignment horizontal="center" vertical="center"/>
    </xf>
    <xf numFmtId="0" fontId="92" fillId="0" borderId="27" xfId="0" applyFont="1" applyBorder="1" applyAlignment="1">
      <alignment horizontal="center" vertical="center"/>
    </xf>
    <xf numFmtId="0" fontId="92" fillId="0" borderId="46" xfId="0" applyFont="1" applyBorder="1" applyAlignment="1" quotePrefix="1">
      <alignment horizontal="left" vertical="center" wrapText="1"/>
    </xf>
    <xf numFmtId="0" fontId="92" fillId="0" borderId="47" xfId="0" applyFont="1" applyBorder="1" applyAlignment="1">
      <alignment horizontal="left" vertical="center"/>
    </xf>
    <xf numFmtId="0" fontId="92" fillId="0" borderId="27" xfId="0" applyFont="1" applyBorder="1" applyAlignment="1">
      <alignment horizontal="left" vertical="center"/>
    </xf>
    <xf numFmtId="0" fontId="92" fillId="0" borderId="48" xfId="0" applyFont="1" applyBorder="1" applyAlignment="1">
      <alignment horizontal="center" vertical="center" wrapText="1"/>
    </xf>
    <xf numFmtId="0" fontId="92" fillId="0" borderId="49" xfId="0" applyFont="1" applyBorder="1" applyAlignment="1">
      <alignment horizontal="center" vertical="center"/>
    </xf>
    <xf numFmtId="0" fontId="92" fillId="0" borderId="50" xfId="0" applyFont="1" applyBorder="1" applyAlignment="1">
      <alignment horizontal="center" vertical="center"/>
    </xf>
    <xf numFmtId="0" fontId="92" fillId="0" borderId="25" xfId="0" applyFont="1" applyBorder="1" applyAlignment="1">
      <alignment horizontal="left" vertical="center" wrapText="1"/>
    </xf>
    <xf numFmtId="0" fontId="92" fillId="0" borderId="25" xfId="0" applyFont="1" applyBorder="1" applyAlignment="1" quotePrefix="1">
      <alignment horizontal="left" vertical="center" wrapText="1"/>
    </xf>
    <xf numFmtId="0" fontId="92" fillId="0" borderId="46" xfId="0" applyFont="1" applyBorder="1" applyAlignment="1">
      <alignment horizontal="center" vertical="center" wrapText="1"/>
    </xf>
    <xf numFmtId="0" fontId="92" fillId="0" borderId="47" xfId="0" applyFont="1" applyBorder="1" applyAlignment="1">
      <alignment horizontal="center" vertical="center" wrapText="1"/>
    </xf>
    <xf numFmtId="0" fontId="92" fillId="0" borderId="27" xfId="0" applyFont="1" applyBorder="1" applyAlignment="1">
      <alignment horizontal="center" vertical="center" wrapText="1"/>
    </xf>
    <xf numFmtId="0" fontId="92" fillId="0" borderId="46" xfId="0" applyFont="1" applyBorder="1" applyAlignment="1">
      <alignment horizontal="left" vertical="center" wrapText="1"/>
    </xf>
    <xf numFmtId="0" fontId="92" fillId="0" borderId="47" xfId="0" applyFont="1" applyBorder="1" applyAlignment="1">
      <alignment horizontal="left" vertical="center" wrapText="1"/>
    </xf>
    <xf numFmtId="0" fontId="92" fillId="0" borderId="27" xfId="0" applyFont="1" applyBorder="1" applyAlignment="1">
      <alignment horizontal="left" vertical="center" wrapText="1"/>
    </xf>
    <xf numFmtId="49" fontId="92" fillId="0" borderId="34" xfId="0" applyNumberFormat="1" applyFont="1" applyBorder="1" applyAlignment="1">
      <alignment vertical="center" wrapText="1"/>
    </xf>
    <xf numFmtId="49" fontId="92" fillId="0" borderId="34" xfId="0" applyNumberFormat="1" applyFont="1" applyBorder="1" applyAlignment="1">
      <alignment horizontal="justify" vertical="center" wrapText="1"/>
    </xf>
    <xf numFmtId="0" fontId="101" fillId="0" borderId="34" xfId="0" applyFont="1" applyBorder="1" applyAlignment="1">
      <alignment horizontal="left" vertical="center" wrapText="1"/>
    </xf>
    <xf numFmtId="49" fontId="92" fillId="0" borderId="36" xfId="0" applyNumberFormat="1" applyFont="1" applyBorder="1" applyAlignment="1">
      <alignment horizontal="justify" vertical="center" wrapText="1"/>
    </xf>
    <xf numFmtId="49" fontId="92" fillId="0" borderId="37" xfId="0" applyNumberFormat="1" applyFont="1" applyBorder="1" applyAlignment="1">
      <alignment vertical="center" wrapText="1"/>
    </xf>
    <xf numFmtId="49" fontId="92" fillId="0" borderId="35" xfId="0" applyNumberFormat="1" applyFont="1" applyBorder="1" applyAlignment="1">
      <alignment vertical="center" wrapText="1"/>
    </xf>
    <xf numFmtId="49" fontId="92" fillId="0" borderId="38" xfId="0" applyNumberFormat="1" applyFont="1" applyBorder="1" applyAlignment="1">
      <alignment horizontal="justify" vertical="center" wrapText="1"/>
    </xf>
    <xf numFmtId="49" fontId="92" fillId="0" borderId="35" xfId="0" applyNumberFormat="1" applyFont="1" applyBorder="1" applyAlignment="1">
      <alignment horizontal="left" vertical="center" wrapText="1"/>
    </xf>
    <xf numFmtId="49" fontId="92" fillId="0" borderId="51" xfId="0" applyNumberFormat="1" applyFont="1" applyBorder="1" applyAlignment="1">
      <alignment horizontal="left" vertical="center" wrapText="1"/>
    </xf>
    <xf numFmtId="49" fontId="92" fillId="0" borderId="37" xfId="0" applyNumberFormat="1" applyFont="1" applyBorder="1" applyAlignment="1">
      <alignment horizontal="left" vertical="center" wrapText="1"/>
    </xf>
    <xf numFmtId="49" fontId="113" fillId="40" borderId="0" xfId="0" applyNumberFormat="1" applyFont="1" applyFill="1" applyAlignment="1">
      <alignment horizontal="left"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Milliers 2" xfId="47"/>
    <cellStyle name="Currency" xfId="48"/>
    <cellStyle name="Currency [0]" xfId="49"/>
    <cellStyle name="Monétaire 2"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3">
    <dxf>
      <fill>
        <patternFill>
          <fgColor indexed="64"/>
          <bgColor theme="0" tint="-0.149959996342659"/>
        </patternFill>
      </fill>
    </dxf>
    <dxf>
      <font>
        <color rgb="FFFF0000"/>
      </font>
      <fill>
        <patternFill>
          <bgColor rgb="FFFFC000"/>
        </patternFill>
      </fill>
    </dxf>
    <dxf>
      <fill>
        <patternFill>
          <bgColor rgb="FF7030A0"/>
        </patternFill>
      </fill>
    </dxf>
    <dxf>
      <fill>
        <patternFill>
          <bgColor theme="3"/>
        </patternFill>
      </fill>
    </dxf>
    <dxf>
      <fill>
        <patternFill>
          <fgColor indexed="64"/>
          <bgColor theme="0" tint="-0.149959996342659"/>
        </patternFill>
      </fill>
    </dxf>
    <dxf>
      <font>
        <color rgb="FFFF0000"/>
      </font>
      <fill>
        <patternFill>
          <bgColor rgb="FFFFC000"/>
        </patternFill>
      </fill>
    </dxf>
    <dxf>
      <fill>
        <patternFill>
          <bgColor rgb="FF7030A0"/>
        </patternFill>
      </fill>
    </dxf>
    <dxf>
      <fill>
        <patternFill>
          <bgColor theme="3"/>
        </patternFill>
      </fill>
    </dxf>
    <dxf>
      <fill>
        <patternFill>
          <fgColor indexed="64"/>
          <bgColor theme="0" tint="-0.149959996342659"/>
        </patternFill>
      </fill>
    </dxf>
    <dxf>
      <font>
        <color rgb="FFFF0000"/>
      </font>
      <fill>
        <patternFill>
          <bgColor rgb="FFFFC000"/>
        </patternFill>
      </fill>
    </dxf>
    <dxf>
      <fill>
        <patternFill>
          <bgColor rgb="FF7030A0"/>
        </patternFill>
      </fill>
    </dxf>
    <dxf>
      <fill>
        <patternFill>
          <bgColor theme="3"/>
        </patternFill>
      </fill>
    </dxf>
    <dxf>
      <fill>
        <patternFill>
          <fgColor indexed="64"/>
          <bgColor theme="0" tint="-0.149959996342659"/>
        </patternFill>
      </fill>
    </dxf>
    <dxf>
      <font>
        <color rgb="FFFF0000"/>
      </font>
      <fill>
        <patternFill>
          <bgColor rgb="FFFFC000"/>
        </patternFill>
      </fill>
    </dxf>
    <dxf>
      <fill>
        <patternFill>
          <bgColor rgb="FF7030A0"/>
        </patternFill>
      </fill>
    </dxf>
    <dxf>
      <fill>
        <patternFill>
          <bgColor theme="3"/>
        </patternFill>
      </fill>
    </dxf>
    <dxf>
      <fill>
        <patternFill>
          <fgColor indexed="64"/>
          <bgColor theme="0" tint="-0.149959996342659"/>
        </patternFill>
      </fill>
    </dxf>
    <dxf>
      <font>
        <color rgb="FFFF0000"/>
      </font>
      <fill>
        <patternFill>
          <bgColor rgb="FFFFC000"/>
        </patternFill>
      </fill>
    </dxf>
    <dxf>
      <fill>
        <patternFill>
          <bgColor rgb="FF7030A0"/>
        </patternFill>
      </fill>
    </dxf>
    <dxf>
      <fill>
        <patternFill>
          <bgColor theme="3"/>
        </patternFill>
      </fill>
    </dxf>
    <dxf>
      <fill>
        <patternFill>
          <fgColor indexed="64"/>
          <bgColor theme="0" tint="-0.149959996342659"/>
        </patternFill>
      </fill>
    </dxf>
    <dxf>
      <font>
        <color rgb="FFFF0000"/>
      </font>
      <fill>
        <patternFill>
          <bgColor rgb="FFFFC000"/>
        </patternFill>
      </fill>
    </dxf>
    <dxf>
      <fill>
        <patternFill>
          <bgColor rgb="FF7030A0"/>
        </patternFill>
      </fill>
    </dxf>
    <dxf>
      <fill>
        <patternFill>
          <bgColor theme="3"/>
        </patternFill>
      </fill>
    </dxf>
    <dxf>
      <fill>
        <patternFill>
          <fgColor indexed="64"/>
          <bgColor theme="0" tint="-0.149959996342659"/>
        </patternFill>
      </fill>
    </dxf>
    <dxf>
      <font>
        <color rgb="FFFF0000"/>
      </font>
      <fill>
        <patternFill>
          <bgColor rgb="FFFFC000"/>
        </patternFill>
      </fill>
    </dxf>
    <dxf>
      <fill>
        <patternFill>
          <bgColor rgb="FF7030A0"/>
        </patternFill>
      </fill>
    </dxf>
    <dxf>
      <fill>
        <patternFill>
          <bgColor theme="3"/>
        </patternFill>
      </fill>
    </dxf>
    <dxf>
      <fill>
        <patternFill>
          <fgColor indexed="64"/>
          <bgColor theme="0" tint="-0.149959996342659"/>
        </patternFill>
      </fill>
    </dxf>
    <dxf>
      <font>
        <color rgb="FFFF0000"/>
      </font>
      <fill>
        <patternFill>
          <bgColor rgb="FFFFC000"/>
        </patternFill>
      </fill>
    </dxf>
    <dxf>
      <fill>
        <patternFill>
          <bgColor rgb="FF7030A0"/>
        </patternFill>
      </fill>
    </dxf>
    <dxf>
      <fill>
        <patternFill>
          <bgColor theme="3"/>
        </patternFill>
      </fill>
    </dxf>
    <dxf>
      <fill>
        <patternFill>
          <fgColor indexed="64"/>
          <bgColor theme="0" tint="-0.149959996342659"/>
        </patternFill>
      </fill>
    </dxf>
    <dxf>
      <font>
        <color rgb="FFFF0000"/>
      </font>
      <fill>
        <patternFill>
          <bgColor rgb="FFFFC000"/>
        </patternFill>
      </fill>
    </dxf>
    <dxf>
      <fill>
        <patternFill>
          <bgColor rgb="FF7030A0"/>
        </patternFill>
      </fill>
    </dxf>
    <dxf>
      <fill>
        <patternFill>
          <bgColor theme="3"/>
        </patternFill>
      </fill>
    </dxf>
    <dxf>
      <fill>
        <patternFill>
          <fgColor indexed="64"/>
          <bgColor theme="0" tint="-0.149959996342659"/>
        </patternFill>
      </fill>
    </dxf>
    <dxf>
      <font>
        <color rgb="FFFF0000"/>
      </font>
      <fill>
        <patternFill>
          <bgColor rgb="FFFFC000"/>
        </patternFill>
      </fill>
    </dxf>
    <dxf>
      <fill>
        <patternFill>
          <bgColor rgb="FF7030A0"/>
        </patternFill>
      </fill>
    </dxf>
    <dxf>
      <fill>
        <patternFill>
          <bgColor theme="3"/>
        </patternFill>
      </fill>
    </dxf>
    <dxf>
      <fill>
        <patternFill>
          <fgColor indexed="64"/>
          <bgColor theme="0" tint="-0.149959996342659"/>
        </patternFill>
      </fill>
    </dxf>
    <dxf>
      <font>
        <color rgb="FFFF0000"/>
      </font>
      <fill>
        <patternFill>
          <bgColor rgb="FFFFC000"/>
        </patternFill>
      </fill>
    </dxf>
    <dxf>
      <fill>
        <patternFill>
          <bgColor rgb="FF7030A0"/>
        </patternFill>
      </fill>
    </dxf>
    <dxf>
      <fill>
        <patternFill>
          <bgColor theme="3"/>
        </patternFill>
      </fill>
    </dxf>
    <dxf>
      <fill>
        <patternFill>
          <fgColor indexed="64"/>
          <bgColor theme="0" tint="-0.149959996342659"/>
        </patternFill>
      </fill>
    </dxf>
    <dxf>
      <font>
        <color rgb="FFFF0000"/>
      </font>
      <fill>
        <patternFill>
          <bgColor rgb="FFFFC000"/>
        </patternFill>
      </fill>
    </dxf>
    <dxf>
      <fill>
        <patternFill>
          <bgColor rgb="FF7030A0"/>
        </patternFill>
      </fill>
    </dxf>
    <dxf>
      <fill>
        <patternFill>
          <bgColor theme="3"/>
        </patternFill>
      </fill>
    </dxf>
    <dxf>
      <fill>
        <patternFill>
          <fgColor indexed="64"/>
          <bgColor theme="0" tint="-0.149959996342659"/>
        </patternFill>
      </fill>
    </dxf>
    <dxf>
      <font>
        <color rgb="FFFF0000"/>
      </font>
      <fill>
        <patternFill>
          <bgColor rgb="FFFFC000"/>
        </patternFill>
      </fill>
    </dxf>
    <dxf>
      <fill>
        <patternFill>
          <bgColor rgb="FF7030A0"/>
        </patternFill>
      </fill>
    </dxf>
    <dxf>
      <fill>
        <patternFill>
          <bgColor theme="3"/>
        </patternFill>
      </fill>
    </dxf>
    <dxf>
      <font>
        <color rgb="FFFF0000"/>
      </font>
      <fill>
        <patternFill>
          <bgColor rgb="FFFFC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2:R55"/>
  <sheetViews>
    <sheetView tabSelected="1" view="pageBreakPreview" zoomScale="60" zoomScaleNormal="90" zoomScalePageLayoutView="0" workbookViewId="0" topLeftCell="A1">
      <selection activeCell="H7" sqref="H7"/>
    </sheetView>
  </sheetViews>
  <sheetFormatPr defaultColWidth="9.140625" defaultRowHeight="15" outlineLevelRow="1"/>
  <cols>
    <col min="1" max="1" width="3.7109375" style="17" customWidth="1"/>
    <col min="2" max="2" width="15.28125" style="27" customWidth="1"/>
    <col min="3" max="3" width="41.140625" style="6" bestFit="1" customWidth="1"/>
    <col min="4" max="4" width="14.8515625" style="6" customWidth="1"/>
    <col min="5" max="5" width="41.00390625" style="6" customWidth="1"/>
    <col min="6" max="18" width="10.7109375" style="6" customWidth="1"/>
    <col min="19" max="19" width="10.140625" style="6" bestFit="1" customWidth="1"/>
    <col min="20" max="246" width="9.140625" style="6" customWidth="1"/>
    <col min="247" max="247" width="3.7109375" style="6" customWidth="1"/>
    <col min="248" max="248" width="15.28125" style="6" customWidth="1"/>
    <col min="249" max="249" width="41.140625" style="6" bestFit="1" customWidth="1"/>
    <col min="250" max="250" width="14.8515625" style="6" customWidth="1"/>
    <col min="251" max="251" width="41.00390625" style="6" customWidth="1"/>
    <col min="252" max="16384" width="10.7109375" style="6" customWidth="1"/>
  </cols>
  <sheetData>
    <row r="2" spans="1:18" ht="23.25">
      <c r="A2" s="1">
        <v>2</v>
      </c>
      <c r="B2" s="2" t="s">
        <v>111</v>
      </c>
      <c r="C2" s="3"/>
      <c r="D2" s="3"/>
      <c r="E2" s="3"/>
      <c r="F2" s="3"/>
      <c r="G2" s="3"/>
      <c r="H2" s="3"/>
      <c r="I2" s="3"/>
      <c r="J2" s="3"/>
      <c r="K2" s="3"/>
      <c r="L2" s="3"/>
      <c r="M2" s="3"/>
      <c r="N2" s="3"/>
      <c r="O2" s="3"/>
      <c r="P2" s="3"/>
      <c r="Q2" s="3"/>
      <c r="R2" s="3"/>
    </row>
    <row r="3" spans="1:18" ht="23.25">
      <c r="A3" s="1">
        <v>2</v>
      </c>
      <c r="B3" s="3"/>
      <c r="C3" s="7" t="s">
        <v>45</v>
      </c>
      <c r="D3" s="129"/>
      <c r="E3" s="7" t="s">
        <v>46</v>
      </c>
      <c r="F3" s="234"/>
      <c r="G3" s="234"/>
      <c r="H3" s="234"/>
      <c r="I3" s="234"/>
      <c r="J3" s="234"/>
      <c r="K3" s="234"/>
      <c r="L3" s="234"/>
      <c r="M3" s="234"/>
      <c r="N3" s="234"/>
      <c r="O3" s="234"/>
      <c r="P3" s="234"/>
      <c r="Q3" s="234"/>
      <c r="R3" s="3"/>
    </row>
    <row r="4" spans="1:16" s="13" customFormat="1" ht="12" customHeight="1">
      <c r="A4" s="9"/>
      <c r="B4" s="10"/>
      <c r="C4" s="11"/>
      <c r="D4" s="8"/>
      <c r="E4" s="8"/>
      <c r="F4" s="8"/>
      <c r="G4" s="8"/>
      <c r="H4" s="8"/>
      <c r="I4" s="8"/>
      <c r="J4" s="8"/>
      <c r="K4" s="8"/>
      <c r="L4" s="8"/>
      <c r="M4" s="8"/>
      <c r="N4" s="8"/>
      <c r="O4" s="8"/>
      <c r="P4" s="12"/>
    </row>
    <row r="5" spans="1:13" s="30" customFormat="1" ht="24.75" customHeight="1" thickBot="1">
      <c r="A5" s="28"/>
      <c r="B5" s="29"/>
      <c r="C5" s="29"/>
      <c r="D5" s="29"/>
      <c r="E5" s="29"/>
      <c r="F5" s="241" t="s">
        <v>47</v>
      </c>
      <c r="G5" s="241"/>
      <c r="H5" s="241"/>
      <c r="I5" s="241"/>
      <c r="J5" s="241"/>
      <c r="K5" s="240" t="s">
        <v>40</v>
      </c>
      <c r="L5" s="240"/>
      <c r="M5" s="240"/>
    </row>
    <row r="6" spans="2:13" ht="30" customHeight="1" thickBot="1">
      <c r="B6" s="20" t="s">
        <v>104</v>
      </c>
      <c r="C6" s="32"/>
      <c r="D6" s="32"/>
      <c r="E6" s="32"/>
      <c r="F6" s="164">
        <v>2015</v>
      </c>
      <c r="G6" s="164">
        <f>F6+1</f>
        <v>2016</v>
      </c>
      <c r="H6" s="164">
        <f>G6+1</f>
        <v>2017</v>
      </c>
      <c r="I6" s="165" t="s">
        <v>227</v>
      </c>
      <c r="J6" s="165" t="s">
        <v>352</v>
      </c>
      <c r="K6" s="166">
        <v>2015</v>
      </c>
      <c r="L6" s="167">
        <f>K6+1</f>
        <v>2016</v>
      </c>
      <c r="M6" s="167">
        <f>L6+1</f>
        <v>2017</v>
      </c>
    </row>
    <row r="7" spans="2:13" ht="18" customHeight="1">
      <c r="B7" s="36"/>
      <c r="C7" s="38" t="s">
        <v>220</v>
      </c>
      <c r="D7" s="37"/>
      <c r="E7" s="39"/>
      <c r="F7" s="65">
        <f>MCO!G33+SSR!G33+PSY!G33+HAD!G33</f>
        <v>0</v>
      </c>
      <c r="G7" s="65">
        <f>MCO!H33+SSR!H33+PSY!H33+HAD!H33</f>
        <v>0</v>
      </c>
      <c r="H7" s="65">
        <f>MCO!I33+SSR!I33+PSY!I33+HAD!I33</f>
        <v>0</v>
      </c>
      <c r="I7" s="65">
        <f>MCO!J33+SSR!J33+PSY!J33+HAD!J33</f>
        <v>0</v>
      </c>
      <c r="J7" s="65">
        <f>MCO!K33+SSR!K33+PSY!K33+HAD!K33</f>
        <v>0</v>
      </c>
      <c r="K7" s="66">
        <f>MCO!L33+SSR!L33+PSY!L33+HAD!L33</f>
        <v>0</v>
      </c>
      <c r="L7" s="65">
        <f>MCO!M33+SSR!M33+PSY!M33+HAD!M33</f>
        <v>0</v>
      </c>
      <c r="M7" s="65">
        <f>MCO!N33+SSR!N33+PSY!N33+HAD!N33</f>
        <v>0</v>
      </c>
    </row>
    <row r="8" spans="2:13" ht="18" customHeight="1">
      <c r="B8" s="43"/>
      <c r="C8" s="38" t="s">
        <v>219</v>
      </c>
      <c r="D8" s="37"/>
      <c r="E8" s="39"/>
      <c r="F8" s="65">
        <f>MCO!G34+SSR!G34+PSY!G34+HAD!G34</f>
        <v>0</v>
      </c>
      <c r="G8" s="65">
        <f>MCO!H34+SSR!H34+PSY!H34+HAD!H34</f>
        <v>0</v>
      </c>
      <c r="H8" s="65">
        <f>MCO!I34+SSR!I34+PSY!I34+HAD!I34</f>
        <v>0</v>
      </c>
      <c r="I8" s="65">
        <f>MCO!J34+SSR!J34+PSY!J34+HAD!J34</f>
        <v>0</v>
      </c>
      <c r="J8" s="65">
        <f>MCO!K34+SSR!K34+PSY!K34+HAD!K34</f>
        <v>0</v>
      </c>
      <c r="K8" s="66">
        <f>MCO!L34+SSR!L34+PSY!L34+HAD!L34</f>
        <v>0</v>
      </c>
      <c r="L8" s="65">
        <f>MCO!M34+SSR!M34+PSY!M34+HAD!M34</f>
        <v>0</v>
      </c>
      <c r="M8" s="65">
        <f>MCO!N34+SSR!N34+PSY!N34+HAD!N34</f>
        <v>0</v>
      </c>
    </row>
    <row r="9" spans="2:13" ht="18" customHeight="1">
      <c r="B9" s="47"/>
      <c r="C9" s="38" t="s">
        <v>105</v>
      </c>
      <c r="D9" s="37"/>
      <c r="E9" s="39"/>
      <c r="F9" s="65">
        <f>MCO!G36+SSR!G36+PSY!G36+HAD!G36+RH_PNM!G36+Prescrip!G36+'Orga.MT'!G36+'Orga.LGG'!G36+'Orga.Admin'!G36+Autres!G36</f>
        <v>0</v>
      </c>
      <c r="G9" s="65">
        <f>MCO!H36+SSR!H36+PSY!H36+HAD!H36+RH_PNM!H36+Prescrip!H36+'Orga.MT'!H36+'Orga.LGG'!H36+'Orga.Admin'!H36+Autres!H36</f>
        <v>0</v>
      </c>
      <c r="H9" s="65">
        <f>MCO!I36+SSR!I36+PSY!I36+HAD!I36+RH_PNM!I36+Prescrip!I36+'Orga.MT'!I36+'Orga.LGG'!I36+'Orga.Admin'!I36+Autres!I36</f>
        <v>0</v>
      </c>
      <c r="I9" s="65">
        <f>MCO!J36+SSR!J36+PSY!J36+HAD!J36+RH_PNM!J36+Prescrip!J36+'Orga.MT'!J36+'Orga.LGG'!J36+'Orga.Admin'!J36+Autres!J36</f>
        <v>0</v>
      </c>
      <c r="J9" s="65">
        <f>MCO!K36+SSR!K36+PSY!K36+HAD!K36+RH_PNM!K36+Prescrip!K36+'Orga.MT'!K36+'Orga.LGG'!K36+'Orga.Admin'!K36+Autres!K36</f>
        <v>0</v>
      </c>
      <c r="K9" s="66">
        <f>MCO!L36+SSR!L36+PSY!L36+HAD!L36+RH_PNM!L36+Prescrip!L36+'Orga.MT'!L36+'Orga.LGG'!L36+'Orga.Admin'!L36+Autres!L36</f>
        <v>0</v>
      </c>
      <c r="L9" s="65">
        <f>MCO!M36+SSR!M36+PSY!M36+HAD!M36+RH_PNM!M36+Prescrip!M36+'Orga.MT'!M36+'Orga.LGG'!M36+'Orga.Admin'!M36+Autres!M36</f>
        <v>0</v>
      </c>
      <c r="M9" s="65">
        <f>MCO!N36+SSR!N36+PSY!N36+HAD!N36+RH_PNM!N36+Prescrip!N36+'Orga.MT'!N36+'Orga.LGG'!N36+'Orga.Admin'!N36+Autres!N36</f>
        <v>0</v>
      </c>
    </row>
    <row r="10" spans="2:13" ht="18" customHeight="1">
      <c r="B10" s="47"/>
      <c r="C10" s="38" t="s">
        <v>106</v>
      </c>
      <c r="D10" s="37"/>
      <c r="E10" s="39"/>
      <c r="F10" s="65">
        <f>MCO!G37+SSR!G37+PSY!G37+HAD!G37+RH_PM!G37+Prescrip!G37+'Orga.MT'!G37+'Orga.LGG'!G37+'Orga.Admin'!G37+Autres!G37</f>
        <v>0</v>
      </c>
      <c r="G10" s="65">
        <f>MCO!H37+SSR!H37+PSY!H37+HAD!H37+RH_PM!H37+Prescrip!H37+'Orga.MT'!H37+'Orga.LGG'!H37+'Orga.Admin'!H37+Autres!H37</f>
        <v>0</v>
      </c>
      <c r="H10" s="65">
        <f>MCO!I37+SSR!I37+PSY!I37+HAD!I37+RH_PM!I37+Prescrip!I37+'Orga.MT'!I37+'Orga.LGG'!I37+'Orga.Admin'!I37+Autres!I37</f>
        <v>0</v>
      </c>
      <c r="I10" s="65">
        <f>MCO!J37+SSR!J37+PSY!J37+HAD!J37+RH_PM!J37+Prescrip!J37+'Orga.MT'!J37+'Orga.LGG'!J37+'Orga.Admin'!J37+Autres!J37</f>
        <v>0</v>
      </c>
      <c r="J10" s="65">
        <f>MCO!K37+SSR!K37+PSY!K37+HAD!K37+RH_PM!K37+Prescrip!K37+'Orga.MT'!K37+'Orga.LGG'!K37+'Orga.Admin'!K37+Autres!K37</f>
        <v>0</v>
      </c>
      <c r="K10" s="66">
        <f>MCO!L37+SSR!L37+PSY!L37+HAD!L37+RH_PM!L37+Prescrip!L37+'Orga.MT'!L37+'Orga.LGG'!L37+'Orga.Admin'!L37+Autres!L37</f>
        <v>0</v>
      </c>
      <c r="L10" s="65">
        <f>MCO!M37+SSR!M37+PSY!M37+HAD!M37+RH_PM!M37+Prescrip!M37+'Orga.MT'!M37+'Orga.LGG'!M37+'Orga.Admin'!M37+Autres!M37</f>
        <v>0</v>
      </c>
      <c r="M10" s="65">
        <f>MCO!N37+SSR!N37+PSY!N37+HAD!N37+RH_PM!N37+Prescrip!N37+'Orga.MT'!N37+'Orga.LGG'!N37+'Orga.Admin'!N37+Autres!N37</f>
        <v>0</v>
      </c>
    </row>
    <row r="11" spans="1:18" s="49" customFormat="1" ht="7.5" customHeight="1">
      <c r="A11" s="48"/>
      <c r="D11" s="50"/>
      <c r="E11" s="50"/>
      <c r="F11" s="50"/>
      <c r="G11" s="50"/>
      <c r="H11" s="50"/>
      <c r="I11" s="50"/>
      <c r="J11" s="50"/>
      <c r="K11" s="50"/>
      <c r="L11" s="50"/>
      <c r="M11" s="50"/>
      <c r="N11" s="50"/>
      <c r="O11" s="50"/>
      <c r="P11" s="50"/>
      <c r="Q11" s="50"/>
      <c r="R11" s="50"/>
    </row>
    <row r="12" spans="1:18" s="148" customFormat="1" ht="27.75" customHeight="1">
      <c r="A12" s="59">
        <v>2</v>
      </c>
      <c r="B12" s="149" t="s">
        <v>116</v>
      </c>
      <c r="C12" s="147"/>
      <c r="D12" s="147"/>
      <c r="E12" s="147"/>
      <c r="F12" s="150"/>
      <c r="G12" s="150"/>
      <c r="H12" s="150"/>
      <c r="I12" s="150"/>
      <c r="J12" s="147"/>
      <c r="K12" s="147"/>
      <c r="L12" s="147"/>
      <c r="M12" s="147"/>
      <c r="N12" s="147"/>
      <c r="O12" s="147"/>
      <c r="P12" s="151"/>
      <c r="Q12" s="151"/>
      <c r="R12" s="151"/>
    </row>
    <row r="13" spans="1:18" s="148" customFormat="1" ht="27" customHeight="1">
      <c r="A13" s="59"/>
      <c r="B13" s="146"/>
      <c r="C13" s="238" t="s">
        <v>153</v>
      </c>
      <c r="D13" s="239"/>
      <c r="E13" s="239"/>
      <c r="F13" s="238" t="s">
        <v>154</v>
      </c>
      <c r="G13" s="239"/>
      <c r="H13" s="239"/>
      <c r="I13" s="239"/>
      <c r="J13" s="239"/>
      <c r="K13" s="239"/>
      <c r="L13" s="238" t="s">
        <v>155</v>
      </c>
      <c r="M13" s="239"/>
      <c r="N13" s="239"/>
      <c r="O13" s="239"/>
      <c r="P13" s="147"/>
      <c r="Q13" s="147"/>
      <c r="R13" s="147"/>
    </row>
    <row r="14" spans="1:18" ht="49.5" customHeight="1">
      <c r="A14" s="1"/>
      <c r="B14" s="139">
        <v>2015</v>
      </c>
      <c r="C14" s="235"/>
      <c r="D14" s="236"/>
      <c r="E14" s="237"/>
      <c r="F14" s="235"/>
      <c r="G14" s="236"/>
      <c r="H14" s="236"/>
      <c r="I14" s="236"/>
      <c r="J14" s="236"/>
      <c r="K14" s="237"/>
      <c r="L14" s="235"/>
      <c r="M14" s="236"/>
      <c r="N14" s="236"/>
      <c r="O14" s="236"/>
      <c r="P14" s="243" t="s">
        <v>221</v>
      </c>
      <c r="Q14" s="243"/>
      <c r="R14" s="243"/>
    </row>
    <row r="15" spans="1:18" ht="49.5" customHeight="1">
      <c r="A15" s="1"/>
      <c r="B15" s="139">
        <v>2016</v>
      </c>
      <c r="C15" s="235"/>
      <c r="D15" s="236"/>
      <c r="E15" s="237"/>
      <c r="F15" s="235"/>
      <c r="G15" s="236"/>
      <c r="H15" s="236"/>
      <c r="I15" s="236"/>
      <c r="J15" s="236"/>
      <c r="K15" s="237"/>
      <c r="L15" s="235"/>
      <c r="M15" s="236"/>
      <c r="N15" s="236"/>
      <c r="O15" s="236"/>
      <c r="P15" s="244"/>
      <c r="Q15" s="244"/>
      <c r="R15" s="244"/>
    </row>
    <row r="16" spans="1:18" ht="49.5" customHeight="1">
      <c r="A16" s="1"/>
      <c r="B16" s="139">
        <v>2017</v>
      </c>
      <c r="C16" s="235"/>
      <c r="D16" s="236"/>
      <c r="E16" s="237"/>
      <c r="F16" s="235"/>
      <c r="G16" s="236"/>
      <c r="H16" s="236"/>
      <c r="I16" s="236"/>
      <c r="J16" s="236"/>
      <c r="K16" s="237"/>
      <c r="L16" s="235"/>
      <c r="M16" s="236"/>
      <c r="N16" s="236"/>
      <c r="O16" s="236"/>
      <c r="P16" s="244"/>
      <c r="Q16" s="244"/>
      <c r="R16" s="244"/>
    </row>
    <row r="17" spans="1:18" ht="49.5" customHeight="1">
      <c r="A17" s="1"/>
      <c r="B17" s="140" t="s">
        <v>117</v>
      </c>
      <c r="C17" s="235"/>
      <c r="D17" s="236"/>
      <c r="E17" s="237"/>
      <c r="F17" s="235"/>
      <c r="G17" s="236"/>
      <c r="H17" s="236"/>
      <c r="I17" s="236"/>
      <c r="J17" s="236"/>
      <c r="K17" s="237"/>
      <c r="L17" s="235"/>
      <c r="M17" s="236"/>
      <c r="N17" s="236"/>
      <c r="O17" s="236"/>
      <c r="P17" s="244"/>
      <c r="Q17" s="244"/>
      <c r="R17" s="244"/>
    </row>
    <row r="18" spans="1:16" s="13" customFormat="1" ht="12" customHeight="1">
      <c r="A18" s="9"/>
      <c r="B18" s="10"/>
      <c r="C18" s="11"/>
      <c r="D18" s="145"/>
      <c r="E18" s="145"/>
      <c r="F18" s="145"/>
      <c r="G18" s="145"/>
      <c r="H18" s="145"/>
      <c r="I18" s="145"/>
      <c r="J18" s="145"/>
      <c r="K18" s="145"/>
      <c r="L18" s="145"/>
      <c r="M18" s="145"/>
      <c r="N18" s="145"/>
      <c r="O18" s="145"/>
      <c r="P18" s="12"/>
    </row>
    <row r="19" spans="1:18" s="58" customFormat="1" ht="30" customHeight="1">
      <c r="A19" s="52"/>
      <c r="B19" s="20" t="s">
        <v>110</v>
      </c>
      <c r="C19" s="53"/>
      <c r="D19" s="54"/>
      <c r="E19" s="97"/>
      <c r="F19" s="55" t="s">
        <v>15</v>
      </c>
      <c r="G19" s="130"/>
      <c r="H19" s="130"/>
      <c r="I19" s="130"/>
      <c r="J19" s="56"/>
      <c r="K19" s="56"/>
      <c r="L19" s="56"/>
      <c r="M19" s="56"/>
      <c r="N19" s="56"/>
      <c r="O19" s="56"/>
      <c r="P19" s="56"/>
      <c r="Q19" s="56"/>
      <c r="R19" s="56"/>
    </row>
    <row r="20" spans="1:18" s="30" customFormat="1" ht="24.75" customHeight="1" thickBot="1">
      <c r="A20" s="28"/>
      <c r="B20" s="29"/>
      <c r="C20" s="29"/>
      <c r="D20" s="29"/>
      <c r="E20" s="29"/>
      <c r="F20" s="241" t="s">
        <v>47</v>
      </c>
      <c r="G20" s="241"/>
      <c r="H20" s="241"/>
      <c r="I20" s="241"/>
      <c r="J20" s="241"/>
      <c r="K20" s="241"/>
      <c r="L20" s="241"/>
      <c r="M20" s="241"/>
      <c r="N20" s="241"/>
      <c r="O20" s="242"/>
      <c r="P20" s="240" t="s">
        <v>40</v>
      </c>
      <c r="Q20" s="240"/>
      <c r="R20" s="240"/>
    </row>
    <row r="21" spans="1:18" s="138" customFormat="1" ht="37.5" customHeight="1" thickBot="1">
      <c r="A21" s="134"/>
      <c r="B21" s="135"/>
      <c r="C21" s="135"/>
      <c r="D21" s="135"/>
      <c r="E21" s="135"/>
      <c r="F21" s="136" t="s">
        <v>152</v>
      </c>
      <c r="G21" s="168" t="s">
        <v>114</v>
      </c>
      <c r="H21" s="136" t="s">
        <v>115</v>
      </c>
      <c r="I21" s="136" t="s">
        <v>350</v>
      </c>
      <c r="J21" s="168" t="s">
        <v>114</v>
      </c>
      <c r="K21" s="136" t="s">
        <v>115</v>
      </c>
      <c r="L21" s="136" t="s">
        <v>228</v>
      </c>
      <c r="M21" s="168" t="s">
        <v>114</v>
      </c>
      <c r="N21" s="136" t="s">
        <v>115</v>
      </c>
      <c r="O21" s="197" t="s">
        <v>351</v>
      </c>
      <c r="P21" s="137" t="s">
        <v>156</v>
      </c>
      <c r="Q21" s="137" t="s">
        <v>157</v>
      </c>
      <c r="R21" s="137" t="s">
        <v>158</v>
      </c>
    </row>
    <row r="22" spans="1:18" ht="18" customHeight="1">
      <c r="A22" s="59" t="s">
        <v>16</v>
      </c>
      <c r="B22" s="108" t="s">
        <v>17</v>
      </c>
      <c r="C22" s="109" t="s">
        <v>18</v>
      </c>
      <c r="D22" s="60"/>
      <c r="E22" s="61"/>
      <c r="F22" s="175">
        <f>SUM(F23:F26)-F24</f>
        <v>0</v>
      </c>
      <c r="G22" s="175">
        <f>SUM(G23:G26)-G24</f>
        <v>0</v>
      </c>
      <c r="H22" s="175">
        <f aca="true" t="shared" si="0" ref="H22:H33">I22-(F22+G22)</f>
        <v>0</v>
      </c>
      <c r="I22" s="175">
        <f aca="true" t="shared" si="1" ref="I22:R22">SUM(I23:I26)-I24</f>
        <v>0</v>
      </c>
      <c r="J22" s="175">
        <f>SUM(J23:J26)-J24</f>
        <v>0</v>
      </c>
      <c r="K22" s="175">
        <f aca="true" t="shared" si="2" ref="K22:K33">L22-(I22+J22)</f>
        <v>0</v>
      </c>
      <c r="L22" s="175">
        <f t="shared" si="1"/>
        <v>0</v>
      </c>
      <c r="M22" s="175">
        <f>SUM(M23:M26)-M24</f>
        <v>0</v>
      </c>
      <c r="N22" s="175">
        <f>O22-(L22+M22)</f>
        <v>0</v>
      </c>
      <c r="O22" s="192">
        <f t="shared" si="1"/>
        <v>0</v>
      </c>
      <c r="P22" s="193">
        <f t="shared" si="1"/>
        <v>0</v>
      </c>
      <c r="Q22" s="175">
        <f t="shared" si="1"/>
        <v>0</v>
      </c>
      <c r="R22" s="175">
        <f t="shared" si="1"/>
        <v>0</v>
      </c>
    </row>
    <row r="23" spans="1:18" ht="18" customHeight="1">
      <c r="A23" s="59" t="s">
        <v>16</v>
      </c>
      <c r="B23" s="110" t="s">
        <v>19</v>
      </c>
      <c r="C23" s="111" t="s">
        <v>20</v>
      </c>
      <c r="D23" s="60"/>
      <c r="E23" s="62"/>
      <c r="F23" s="176"/>
      <c r="G23" s="176">
        <f>MCO!G54+SSR!G54+PSY!G54+HAD!G54+RH_PM!G54+RH_PNM!G54+Prescrip!G54+'Orga.MT'!G54+'Orga.LGG'!G54+'Orga.Admin'!G54+Autres!G54</f>
        <v>0</v>
      </c>
      <c r="H23" s="196">
        <f t="shared" si="0"/>
        <v>0</v>
      </c>
      <c r="I23" s="176"/>
      <c r="J23" s="176">
        <f>MCO!H54+SSR!H54+PSY!H54+HAD!H54+RH_PM!H54+RH_PNM!H54+Prescrip!H54+'Orga.MT'!H54+'Orga.LGG'!H54+'Orga.Admin'!H54+Autres!H54</f>
        <v>0</v>
      </c>
      <c r="K23" s="196">
        <f t="shared" si="2"/>
        <v>0</v>
      </c>
      <c r="L23" s="176"/>
      <c r="M23" s="176">
        <f>MCO!I54+SSR!I54+PSY!I54+HAD!I54+RH_PM!I54+RH_PNM!I54+Prescrip!I54+'Orga.MT'!I54+'Orga.LGG'!I54+'Orga.Admin'!I54+Autres!I54</f>
        <v>0</v>
      </c>
      <c r="N23" s="177">
        <f>O23-(L23+M23)</f>
        <v>0</v>
      </c>
      <c r="O23" s="178"/>
      <c r="P23" s="179"/>
      <c r="Q23" s="176"/>
      <c r="R23" s="176"/>
    </row>
    <row r="24" spans="1:18" ht="18" customHeight="1">
      <c r="A24" s="59" t="s">
        <v>16</v>
      </c>
      <c r="B24" s="112"/>
      <c r="C24" s="113" t="s">
        <v>21</v>
      </c>
      <c r="D24" s="60"/>
      <c r="E24" s="63"/>
      <c r="F24" s="180"/>
      <c r="G24" s="180">
        <f>MCO!G55+SSR!G55+PSY!G55+HAD!G55+RH_PM!G55+RH_PNM!G55+Prescrip!G55+'Orga.MT'!G55+'Orga.LGG'!G55+'Orga.Admin'!G55+Autres!G55</f>
        <v>0</v>
      </c>
      <c r="H24" s="180">
        <f>I24-(F24+G24)</f>
        <v>0</v>
      </c>
      <c r="I24" s="180"/>
      <c r="J24" s="180">
        <f>MCO!H55+SSR!H55+PSY!H55+HAD!H55+RH_PM!H55+RH_PNM!H55+Prescrip!H55+'Orga.MT'!H55+'Orga.LGG'!H55+'Orga.Admin'!H55+Autres!H55</f>
        <v>0</v>
      </c>
      <c r="K24" s="180">
        <f>L24-(I24+J24)</f>
        <v>0</v>
      </c>
      <c r="L24" s="180"/>
      <c r="M24" s="180">
        <f>MCO!I55+SSR!I55+PSY!I55+HAD!I55+RH_PM!I55+RH_PNM!I55+Prescrip!I55+'Orga.MT'!I55+'Orga.LGG'!I55+'Orga.Admin'!I55+Autres!I55</f>
        <v>0</v>
      </c>
      <c r="N24" s="181">
        <f>O24-(L24+M24)</f>
        <v>0</v>
      </c>
      <c r="O24" s="182"/>
      <c r="P24" s="183"/>
      <c r="Q24" s="180"/>
      <c r="R24" s="180"/>
    </row>
    <row r="25" spans="1:18" ht="18" customHeight="1">
      <c r="A25" s="59" t="s">
        <v>16</v>
      </c>
      <c r="B25" s="110" t="s">
        <v>22</v>
      </c>
      <c r="C25" s="111" t="s">
        <v>23</v>
      </c>
      <c r="D25" s="60"/>
      <c r="E25" s="64"/>
      <c r="F25" s="184"/>
      <c r="G25" s="184">
        <f>MCO!G56+SSR!G56+PSY!G56+HAD!G56+RH_PM!G56+RH_PNM!G56+Prescrip!G56+'Orga.MT'!G56+'Orga.LGG'!G56+'Orga.Admin'!G56+Autres!G56</f>
        <v>0</v>
      </c>
      <c r="H25" s="184">
        <f>I25-(F25+G25)</f>
        <v>0</v>
      </c>
      <c r="I25" s="184"/>
      <c r="J25" s="184">
        <f>MCO!H56+SSR!H56+PSY!H56+HAD!H56+RH_PM!H56+RH_PNM!H56+Prescrip!H56+'Orga.MT'!H56+'Orga.LGG'!H56+'Orga.Admin'!H56+Autres!H56</f>
        <v>0</v>
      </c>
      <c r="K25" s="184">
        <f>L25-(I25+J25)</f>
        <v>0</v>
      </c>
      <c r="L25" s="184"/>
      <c r="M25" s="184">
        <f>MCO!I56+SSR!I56+PSY!I56+HAD!I56+RH_PM!I56+RH_PNM!I56+Prescrip!I56+'Orga.MT'!I56+'Orga.LGG'!I56+'Orga.Admin'!I56+Autres!I56</f>
        <v>0</v>
      </c>
      <c r="N25" s="185">
        <f>O25-(L25+M25)</f>
        <v>0</v>
      </c>
      <c r="O25" s="186"/>
      <c r="P25" s="187"/>
      <c r="Q25" s="184"/>
      <c r="R25" s="184"/>
    </row>
    <row r="26" spans="1:18" ht="22.5">
      <c r="A26" s="59" t="s">
        <v>16</v>
      </c>
      <c r="B26" s="114" t="s">
        <v>24</v>
      </c>
      <c r="C26" s="111" t="s">
        <v>25</v>
      </c>
      <c r="D26" s="60"/>
      <c r="E26" s="62"/>
      <c r="F26" s="184"/>
      <c r="G26" s="184">
        <f>MCO!G57+SSR!G57+PSY!G57+HAD!G57+RH_PM!G57+RH_PNM!G57+Prescrip!G57+'Orga.MT'!G57+'Orga.LGG'!G57+'Orga.Admin'!G57+Autres!G57</f>
        <v>0</v>
      </c>
      <c r="H26" s="184">
        <f>I26-(F26+G26)</f>
        <v>0</v>
      </c>
      <c r="I26" s="184"/>
      <c r="J26" s="184">
        <f>MCO!H57+SSR!H57+PSY!H57+HAD!H57+RH_PM!H57+RH_PNM!H57+Prescrip!H57+'Orga.MT'!H57+'Orga.LGG'!H57+'Orga.Admin'!H57+Autres!H57</f>
        <v>0</v>
      </c>
      <c r="K26" s="184">
        <f>L26-(I26+J26)</f>
        <v>0</v>
      </c>
      <c r="L26" s="184"/>
      <c r="M26" s="184">
        <f>MCO!I57+SSR!I57+PSY!I57+HAD!I57+RH_PM!I57+RH_PNM!I57+Prescrip!I57+'Orga.MT'!I57+'Orga.LGG'!I57+'Orga.Admin'!I57+Autres!I57</f>
        <v>0</v>
      </c>
      <c r="N26" s="185">
        <f>O26-(L26+M26)</f>
        <v>0</v>
      </c>
      <c r="O26" s="186"/>
      <c r="P26" s="187"/>
      <c r="Q26" s="184"/>
      <c r="R26" s="184"/>
    </row>
    <row r="27" spans="1:18" ht="18" customHeight="1">
      <c r="A27" s="59" t="s">
        <v>16</v>
      </c>
      <c r="B27" s="108" t="s">
        <v>135</v>
      </c>
      <c r="C27" s="152" t="s">
        <v>136</v>
      </c>
      <c r="D27" s="60"/>
      <c r="E27" s="62"/>
      <c r="F27" s="175"/>
      <c r="G27" s="175">
        <f>MCO!G58+SSR!G58+PSY!G58+HAD!G58+RH_PM!G58+RH_PNM!G58+Prescrip!G58+'Orga.MT'!G58+'Orga.LGG'!G58+'Orga.Admin'!G58+Autres!G58</f>
        <v>0</v>
      </c>
      <c r="H27" s="175">
        <f>I27-(F27+G27)</f>
        <v>0</v>
      </c>
      <c r="I27" s="175"/>
      <c r="J27" s="175">
        <f>MCO!H58+SSR!H58+PSY!H58+HAD!H58+RH_PM!H58+RH_PNM!H58+Prescrip!H58+'Orga.MT'!H58+'Orga.LGG'!H58+'Orga.Admin'!H58+Autres!H58</f>
        <v>0</v>
      </c>
      <c r="K27" s="175">
        <f>L27-(I27+J27)</f>
        <v>0</v>
      </c>
      <c r="L27" s="175"/>
      <c r="M27" s="175">
        <f>MCO!I58+SSR!I58+PSY!I58+HAD!I58+RH_PM!I58+RH_PNM!I58+Prescrip!I58+'Orga.MT'!I58+'Orga.LGG'!I58+'Orga.Admin'!I58+Autres!I58</f>
        <v>0</v>
      </c>
      <c r="N27" s="175">
        <f>O27-(L27+M27)</f>
        <v>0</v>
      </c>
      <c r="O27" s="192"/>
      <c r="P27" s="193"/>
      <c r="Q27" s="175"/>
      <c r="R27" s="175"/>
    </row>
    <row r="28" spans="1:18" ht="18" customHeight="1">
      <c r="A28" s="59" t="s">
        <v>26</v>
      </c>
      <c r="B28" s="115" t="s">
        <v>27</v>
      </c>
      <c r="C28" s="116" t="s">
        <v>137</v>
      </c>
      <c r="D28" s="60"/>
      <c r="E28" s="62"/>
      <c r="F28" s="188">
        <f>SUM(F29:F33)-SUM(F30:F31)</f>
        <v>0</v>
      </c>
      <c r="G28" s="188">
        <f>SUM(G29:G33)-SUM(G30:G31)</f>
        <v>0</v>
      </c>
      <c r="H28" s="188">
        <f t="shared" si="0"/>
        <v>0</v>
      </c>
      <c r="I28" s="188">
        <f>SUM(I29:I33)-SUM(I30:I31)</f>
        <v>0</v>
      </c>
      <c r="J28" s="188">
        <f>SUM(J29:J33)-SUM(J30:J31)</f>
        <v>0</v>
      </c>
      <c r="K28" s="188">
        <f t="shared" si="2"/>
        <v>0</v>
      </c>
      <c r="L28" s="188">
        <f>SUM(L29:L33)-SUM(L30:L31)</f>
        <v>0</v>
      </c>
      <c r="M28" s="188">
        <f>SUM(M29:M33)-SUM(M30:M31)</f>
        <v>0</v>
      </c>
      <c r="N28" s="189">
        <f aca="true" t="shared" si="3" ref="N28:N33">O28-(L28+M28)</f>
        <v>0</v>
      </c>
      <c r="O28" s="190">
        <f>SUM(O29:O33)-SUM(O30:O31)</f>
        <v>0</v>
      </c>
      <c r="P28" s="191">
        <f>SUM(P29:P33)-SUM(P30:P31)</f>
        <v>0</v>
      </c>
      <c r="Q28" s="188">
        <f>SUM(Q29:Q33)-SUM(Q30:Q31)</f>
        <v>0</v>
      </c>
      <c r="R28" s="188">
        <f>SUM(R29:R33)-SUM(R30:R31)</f>
        <v>0</v>
      </c>
    </row>
    <row r="29" spans="1:18" ht="18" customHeight="1">
      <c r="A29" s="59" t="s">
        <v>26</v>
      </c>
      <c r="B29" s="117" t="s">
        <v>28</v>
      </c>
      <c r="C29" s="118" t="s">
        <v>29</v>
      </c>
      <c r="D29" s="60"/>
      <c r="E29" s="62"/>
      <c r="F29" s="188"/>
      <c r="G29" s="188">
        <f>MCO!G60+SSR!G60+PSY!G60+HAD!G60+RH_PM!G60+RH_PNM!G60+Prescrip!G60+'Orga.MT'!G60+'Orga.LGG'!G60+'Orga.Admin'!G60+Autres!G60</f>
        <v>0</v>
      </c>
      <c r="H29" s="188">
        <f t="shared" si="0"/>
        <v>0</v>
      </c>
      <c r="I29" s="188"/>
      <c r="J29" s="188">
        <f>MCO!H60+SSR!H60+PSY!H60+HAD!H60+RH_PM!H60+RH_PNM!H60+Prescrip!H60+'Orga.MT'!H60+'Orga.LGG'!H60+'Orga.Admin'!H60+Autres!H60</f>
        <v>0</v>
      </c>
      <c r="K29" s="188">
        <f t="shared" si="2"/>
        <v>0</v>
      </c>
      <c r="L29" s="188"/>
      <c r="M29" s="188">
        <f>MCO!I60+SSR!I60+PSY!I60+HAD!I60+RH_PM!I60+RH_PNM!I60+Prescrip!I60+'Orga.MT'!I60+'Orga.LGG'!I60+'Orga.Admin'!I60+Autres!I60</f>
        <v>0</v>
      </c>
      <c r="N29" s="189">
        <f t="shared" si="3"/>
        <v>0</v>
      </c>
      <c r="O29" s="190"/>
      <c r="P29" s="191"/>
      <c r="Q29" s="188"/>
      <c r="R29" s="188"/>
    </row>
    <row r="30" spans="1:18" ht="18" customHeight="1">
      <c r="A30" s="59" t="s">
        <v>26</v>
      </c>
      <c r="B30" s="119"/>
      <c r="C30" s="120" t="s">
        <v>30</v>
      </c>
      <c r="D30" s="60"/>
      <c r="E30" s="67"/>
      <c r="F30" s="180"/>
      <c r="G30" s="180">
        <f>MCO!G61+SSR!G61+PSY!G61+HAD!G61+RH_PM!G61+RH_PNM!G61+Prescrip!G61+'Orga.MT'!G61+'Orga.LGG'!G61+'Orga.Admin'!G61+Autres!G61</f>
        <v>0</v>
      </c>
      <c r="H30" s="180">
        <f t="shared" si="0"/>
        <v>0</v>
      </c>
      <c r="I30" s="180"/>
      <c r="J30" s="180">
        <f>MCO!H61+SSR!H61+PSY!H61+HAD!H61+RH_PM!H61+RH_PNM!H61+Prescrip!H61+'Orga.MT'!H61+'Orga.LGG'!H61+'Orga.Admin'!H61+Autres!H61</f>
        <v>0</v>
      </c>
      <c r="K30" s="180">
        <f t="shared" si="2"/>
        <v>0</v>
      </c>
      <c r="L30" s="180"/>
      <c r="M30" s="180">
        <f>MCO!I61+SSR!I61+PSY!I61+HAD!I61+RH_PM!I61+RH_PNM!I61+Prescrip!I61+'Orga.MT'!I61+'Orga.LGG'!I61+'Orga.Admin'!I61+Autres!I61</f>
        <v>0</v>
      </c>
      <c r="N30" s="181">
        <f t="shared" si="3"/>
        <v>0</v>
      </c>
      <c r="O30" s="182"/>
      <c r="P30" s="183"/>
      <c r="Q30" s="180"/>
      <c r="R30" s="180"/>
    </row>
    <row r="31" spans="1:18" ht="18" customHeight="1">
      <c r="A31" s="59" t="s">
        <v>26</v>
      </c>
      <c r="B31" s="121"/>
      <c r="C31" s="120" t="s">
        <v>31</v>
      </c>
      <c r="D31" s="60"/>
      <c r="E31" s="67"/>
      <c r="F31" s="180"/>
      <c r="G31" s="180">
        <f>MCO!G62+SSR!G62+PSY!G62+HAD!G62+RH_PM!G62+RH_PNM!G62+Prescrip!G62+'Orga.MT'!G62+'Orga.LGG'!G62+'Orga.Admin'!G62+Autres!G62</f>
        <v>0</v>
      </c>
      <c r="H31" s="180">
        <f t="shared" si="0"/>
        <v>0</v>
      </c>
      <c r="I31" s="180"/>
      <c r="J31" s="180">
        <f>MCO!H62+SSR!H62+PSY!H62+HAD!H62+RH_PM!H62+RH_PNM!H62+Prescrip!H62+'Orga.MT'!H62+'Orga.LGG'!H62+'Orga.Admin'!H62+Autres!H62</f>
        <v>0</v>
      </c>
      <c r="K31" s="180">
        <f t="shared" si="2"/>
        <v>0</v>
      </c>
      <c r="L31" s="180"/>
      <c r="M31" s="180">
        <f>MCO!I62+SSR!I62+PSY!I62+HAD!I62+RH_PM!I62+RH_PNM!I62+Prescrip!I62+'Orga.MT'!I62+'Orga.LGG'!I62+'Orga.Admin'!I62+Autres!I62</f>
        <v>0</v>
      </c>
      <c r="N31" s="181">
        <f t="shared" si="3"/>
        <v>0</v>
      </c>
      <c r="O31" s="182"/>
      <c r="P31" s="183"/>
      <c r="Q31" s="180"/>
      <c r="R31" s="180"/>
    </row>
    <row r="32" spans="1:18" ht="18" customHeight="1">
      <c r="A32" s="59" t="s">
        <v>26</v>
      </c>
      <c r="B32" s="115" t="s">
        <v>32</v>
      </c>
      <c r="C32" s="118" t="s">
        <v>33</v>
      </c>
      <c r="D32" s="60"/>
      <c r="E32" s="62"/>
      <c r="F32" s="184"/>
      <c r="G32" s="184">
        <f>MCO!G63+SSR!G63+PSY!G63+HAD!G63+RH_PM!G63+RH_PNM!G63+Prescrip!G63+'Orga.MT'!G63+'Orga.LGG'!G63+'Orga.Admin'!G63+Autres!G63</f>
        <v>0</v>
      </c>
      <c r="H32" s="184">
        <f t="shared" si="0"/>
        <v>0</v>
      </c>
      <c r="I32" s="184"/>
      <c r="J32" s="184">
        <f>MCO!H63+SSR!H63+PSY!H63+HAD!H63+RH_PM!H63+RH_PNM!H63+Prescrip!H63+'Orga.MT'!H63+'Orga.LGG'!H63+'Orga.Admin'!H63+Autres!H63</f>
        <v>0</v>
      </c>
      <c r="K32" s="184">
        <f t="shared" si="2"/>
        <v>0</v>
      </c>
      <c r="L32" s="184"/>
      <c r="M32" s="184">
        <f>MCO!I63+SSR!I63+PSY!I63+HAD!I63+RH_PM!I63+RH_PNM!I63+Prescrip!I63+'Orga.MT'!I63+'Orga.LGG'!I63+'Orga.Admin'!I63+Autres!I63</f>
        <v>0</v>
      </c>
      <c r="N32" s="185">
        <f t="shared" si="3"/>
        <v>0</v>
      </c>
      <c r="O32" s="186"/>
      <c r="P32" s="187"/>
      <c r="Q32" s="184"/>
      <c r="R32" s="184"/>
    </row>
    <row r="33" spans="1:18" ht="18" customHeight="1">
      <c r="A33" s="59" t="s">
        <v>26</v>
      </c>
      <c r="B33" s="115" t="s">
        <v>34</v>
      </c>
      <c r="C33" s="118" t="s">
        <v>35</v>
      </c>
      <c r="D33" s="60"/>
      <c r="E33" s="62"/>
      <c r="F33" s="184"/>
      <c r="G33" s="184">
        <f>MCO!G64+SSR!G64+PSY!G64+HAD!G64+RH_PM!G64+RH_PNM!G64+Prescrip!G64+'Orga.MT'!G64+'Orga.LGG'!G64+'Orga.Admin'!G64+Autres!G64</f>
        <v>0</v>
      </c>
      <c r="H33" s="184">
        <f t="shared" si="0"/>
        <v>0</v>
      </c>
      <c r="I33" s="184"/>
      <c r="J33" s="184">
        <f>MCO!H64+SSR!H64+PSY!H64+HAD!H64+RH_PM!H64+RH_PNM!H64+Prescrip!H64+'Orga.MT'!H64+'Orga.LGG'!H64+'Orga.Admin'!H64+Autres!H64</f>
        <v>0</v>
      </c>
      <c r="K33" s="184">
        <f t="shared" si="2"/>
        <v>0</v>
      </c>
      <c r="L33" s="184"/>
      <c r="M33" s="184">
        <f>MCO!I64+SSR!I64+PSY!I64+HAD!I64+RH_PM!I64+RH_PNM!I64+Prescrip!I64+'Orga.MT'!I64+'Orga.LGG'!I64+'Orga.Admin'!I64+Autres!I64</f>
        <v>0</v>
      </c>
      <c r="N33" s="185">
        <f t="shared" si="3"/>
        <v>0</v>
      </c>
      <c r="O33" s="186"/>
      <c r="P33" s="187"/>
      <c r="Q33" s="184"/>
      <c r="R33" s="184"/>
    </row>
    <row r="34" spans="2:18" ht="19.5" customHeight="1">
      <c r="B34" s="98" t="s">
        <v>107</v>
      </c>
      <c r="C34" s="68"/>
      <c r="D34" s="69"/>
      <c r="E34" s="70"/>
      <c r="F34" s="194"/>
      <c r="G34" s="194">
        <f>G22-G28</f>
        <v>0</v>
      </c>
      <c r="H34" s="194"/>
      <c r="I34" s="194">
        <f>I22-I28</f>
        <v>0</v>
      </c>
      <c r="J34" s="194">
        <f>J22-J28</f>
        <v>0</v>
      </c>
      <c r="K34" s="194"/>
      <c r="L34" s="194">
        <f>L22-L28</f>
        <v>0</v>
      </c>
      <c r="M34" s="194">
        <f>M22-M28</f>
        <v>0</v>
      </c>
      <c r="N34" s="194"/>
      <c r="O34" s="186">
        <f>O22-O28</f>
        <v>0</v>
      </c>
      <c r="P34" s="195">
        <v>0</v>
      </c>
      <c r="Q34" s="194">
        <v>0</v>
      </c>
      <c r="R34" s="194">
        <v>0</v>
      </c>
    </row>
    <row r="35" spans="1:18" ht="19.5" customHeight="1" hidden="1">
      <c r="A35" s="1">
        <v>1</v>
      </c>
      <c r="B35" s="74"/>
      <c r="C35" s="75"/>
      <c r="D35" s="75"/>
      <c r="E35" s="76" t="s">
        <v>36</v>
      </c>
      <c r="F35" s="77">
        <f>SUM(G34:R34)</f>
        <v>0</v>
      </c>
      <c r="G35" s="131"/>
      <c r="H35" s="131"/>
      <c r="I35" s="131"/>
      <c r="J35" s="78"/>
      <c r="K35" s="132"/>
      <c r="L35" s="132"/>
      <c r="M35" s="79"/>
      <c r="N35" s="79"/>
      <c r="O35" s="79"/>
      <c r="P35" s="81"/>
      <c r="Q35" s="81"/>
      <c r="R35" s="81"/>
    </row>
    <row r="36" spans="1:18" ht="19.5" customHeight="1">
      <c r="A36" s="1">
        <v>2</v>
      </c>
      <c r="B36" s="74"/>
      <c r="C36" s="75"/>
      <c r="D36" s="75"/>
      <c r="E36" s="128" t="s">
        <v>108</v>
      </c>
      <c r="F36" s="77">
        <f>G34+J34+M34</f>
        <v>0</v>
      </c>
      <c r="G36" s="131"/>
      <c r="H36" s="131"/>
      <c r="I36" s="131"/>
      <c r="J36" s="78"/>
      <c r="K36" s="132"/>
      <c r="L36" s="132"/>
      <c r="M36" s="79"/>
      <c r="N36" s="79"/>
      <c r="O36" s="79"/>
      <c r="P36" s="81"/>
      <c r="Q36" s="81"/>
      <c r="R36" s="81"/>
    </row>
    <row r="37" spans="1:18" ht="19.5" customHeight="1" hidden="1">
      <c r="A37" s="1">
        <v>1</v>
      </c>
      <c r="B37" s="74"/>
      <c r="C37" s="75"/>
      <c r="D37" s="75"/>
      <c r="E37" s="76" t="s">
        <v>38</v>
      </c>
      <c r="F37" s="77" t="e">
        <f>SUM(F54:R54)</f>
        <v>#NAME?</v>
      </c>
      <c r="G37" s="131"/>
      <c r="H37" s="131"/>
      <c r="I37" s="131"/>
      <c r="J37" s="78"/>
      <c r="K37" s="132"/>
      <c r="L37" s="132"/>
      <c r="M37" s="79"/>
      <c r="N37" s="79"/>
      <c r="O37" s="79"/>
      <c r="P37" s="81"/>
      <c r="Q37" s="81"/>
      <c r="R37" s="81"/>
    </row>
    <row r="38" spans="1:18" s="88" customFormat="1" ht="7.5" customHeight="1">
      <c r="A38" s="82"/>
      <c r="B38" s="83"/>
      <c r="C38" s="83"/>
      <c r="D38" s="83"/>
      <c r="E38" s="83"/>
      <c r="F38" s="84"/>
      <c r="G38" s="84"/>
      <c r="H38" s="84"/>
      <c r="I38" s="84"/>
      <c r="J38" s="84"/>
      <c r="K38" s="133"/>
      <c r="L38" s="133"/>
      <c r="M38" s="85"/>
      <c r="N38" s="85"/>
      <c r="O38" s="85"/>
      <c r="P38" s="87"/>
      <c r="Q38" s="87"/>
      <c r="R38" s="87"/>
    </row>
    <row r="39" spans="2:18" ht="30" customHeight="1">
      <c r="B39" s="20" t="s">
        <v>109</v>
      </c>
      <c r="C39" s="89"/>
      <c r="D39" s="89"/>
      <c r="E39" s="89"/>
      <c r="F39" s="90"/>
      <c r="G39" s="90"/>
      <c r="H39" s="90"/>
      <c r="I39" s="90"/>
      <c r="J39" s="90"/>
      <c r="K39" s="90"/>
      <c r="L39" s="90"/>
      <c r="M39" s="90"/>
      <c r="N39" s="90"/>
      <c r="O39" s="90"/>
      <c r="P39" s="90"/>
      <c r="Q39" s="90"/>
      <c r="R39" s="90"/>
    </row>
    <row r="40" spans="2:18" ht="14.25" outlineLevel="1">
      <c r="B40" s="160" t="str">
        <f>"- "&amp;MCO!$E$2</f>
        <v>- Virage ambulatoire et impact capacitaire MCO</v>
      </c>
      <c r="C40" s="39"/>
      <c r="D40" s="37" t="str">
        <f>MCO!$C$71</f>
        <v>(optionnel : à préciser par l'établissement le cas échéant)</v>
      </c>
      <c r="E40" s="39"/>
      <c r="G40" s="92">
        <f>MCO!$G$71</f>
        <v>0</v>
      </c>
      <c r="J40" s="92">
        <f>MCO!$H$71</f>
        <v>0</v>
      </c>
      <c r="M40" s="92">
        <f>MCO!$I$71</f>
        <v>0</v>
      </c>
      <c r="P40" s="92">
        <f>MCO!L$71</f>
        <v>0</v>
      </c>
      <c r="Q40" s="92">
        <f>MCO!M$71</f>
        <v>0</v>
      </c>
      <c r="R40" s="92">
        <f>MCO!N$71</f>
        <v>0</v>
      </c>
    </row>
    <row r="41" spans="2:18" ht="14.25" outlineLevel="1">
      <c r="B41" s="160" t="str">
        <f>"- "&amp;SSR!$E$2</f>
        <v>- Virage ambulatoire et impact capacitaire - SSR</v>
      </c>
      <c r="C41" s="39"/>
      <c r="D41" s="37" t="str">
        <f>SSR!$C$71</f>
        <v>(optionnel : à préciser par l'établissement le cas échéant)</v>
      </c>
      <c r="E41" s="39"/>
      <c r="G41" s="92">
        <f>SSR!$G$71</f>
        <v>0</v>
      </c>
      <c r="J41" s="92">
        <f>SSR!$H$71</f>
        <v>0</v>
      </c>
      <c r="M41" s="92">
        <f>SSR!$I$71</f>
        <v>0</v>
      </c>
      <c r="P41" s="92">
        <f>SSR!L$71</f>
        <v>0</v>
      </c>
      <c r="Q41" s="92">
        <f>SSR!M$71</f>
        <v>0</v>
      </c>
      <c r="R41" s="92">
        <f>SSR!N$71</f>
        <v>0</v>
      </c>
    </row>
    <row r="42" spans="2:18" ht="14.25" outlineLevel="1">
      <c r="B42" s="160" t="str">
        <f>"- "&amp;PSY!$E$2</f>
        <v>- Virage ambulatoire et impact capacitaire - PSY</v>
      </c>
      <c r="C42" s="39"/>
      <c r="D42" s="37" t="str">
        <f>PSY!$C$71</f>
        <v>(optionnel : à préciser par l'établissement le cas échéant)</v>
      </c>
      <c r="E42" s="39"/>
      <c r="G42" s="92">
        <f>PSY!$G$71</f>
        <v>0</v>
      </c>
      <c r="J42" s="92">
        <f>PSY!$H$71</f>
        <v>0</v>
      </c>
      <c r="M42" s="92">
        <f>PSY!$I$71</f>
        <v>0</v>
      </c>
      <c r="P42" s="92">
        <f>PSY!L$71</f>
        <v>0</v>
      </c>
      <c r="Q42" s="92">
        <f>PSY!M$71</f>
        <v>0</v>
      </c>
      <c r="R42" s="92">
        <f>PSY!N$71</f>
        <v>0</v>
      </c>
    </row>
    <row r="43" spans="2:18" ht="14.25" outlineLevel="1">
      <c r="B43" s="160" t="str">
        <f>"- "&amp;HAD!$E$2</f>
        <v>- Virage ambulatoire et impact capacitaire - HAD</v>
      </c>
      <c r="C43" s="39"/>
      <c r="D43" s="37" t="str">
        <f>HAD!$C$71</f>
        <v>(optionnel : à préciser par l'établissement le cas échéant)</v>
      </c>
      <c r="E43" s="39"/>
      <c r="G43" s="92">
        <f>HAD!$G$71</f>
        <v>0</v>
      </c>
      <c r="J43" s="92">
        <f>HAD!$H$71</f>
        <v>0</v>
      </c>
      <c r="M43" s="92">
        <f>HAD!$I$71</f>
        <v>0</v>
      </c>
      <c r="P43" s="92">
        <f>HAD!L$71</f>
        <v>0</v>
      </c>
      <c r="Q43" s="92">
        <f>HAD!M$71</f>
        <v>0</v>
      </c>
      <c r="R43" s="92">
        <f>HAD!N$71</f>
        <v>0</v>
      </c>
    </row>
    <row r="44" spans="2:18" ht="14.25" outlineLevel="1">
      <c r="B44" s="160" t="str">
        <f>"- "&amp;RH_PNM!$E$2</f>
        <v>- Gestion des RH Non Médicales</v>
      </c>
      <c r="C44" s="39"/>
      <c r="D44" s="37" t="str">
        <f>RH_PNM!$C$71</f>
        <v>(optionnel : à préciser par l'établissement le cas échéant)</v>
      </c>
      <c r="E44" s="39"/>
      <c r="G44" s="92">
        <f>RH_PNM!$G$71</f>
        <v>0</v>
      </c>
      <c r="J44" s="92">
        <f>RH_PNM!$H$71</f>
        <v>0</v>
      </c>
      <c r="M44" s="92">
        <f>RH_PNM!$I$71</f>
        <v>0</v>
      </c>
      <c r="P44" s="92">
        <f>RH_PNM!L$71</f>
        <v>0</v>
      </c>
      <c r="Q44" s="92">
        <f>RH_PNM!M$71</f>
        <v>0</v>
      </c>
      <c r="R44" s="92">
        <f>RH_PNM!N$71</f>
        <v>0</v>
      </c>
    </row>
    <row r="45" spans="2:18" ht="14.25" outlineLevel="1">
      <c r="B45" s="160" t="str">
        <f>"- "&amp;RH_PM!$E$2</f>
        <v>- Gestion des RH Médicales</v>
      </c>
      <c r="C45" s="39"/>
      <c r="D45" s="37" t="str">
        <f>RH_PM!$C$71</f>
        <v>(optionnel : à préciser par l'établissement le cas échéant)</v>
      </c>
      <c r="E45" s="39"/>
      <c r="G45" s="92">
        <f>RH_PM!$G$71</f>
        <v>0</v>
      </c>
      <c r="J45" s="92">
        <f>RH_PM!$H$71</f>
        <v>0</v>
      </c>
      <c r="M45" s="92">
        <f>RH_PM!$I$71</f>
        <v>0</v>
      </c>
      <c r="P45" s="92">
        <f>RH_PM!L$71</f>
        <v>0</v>
      </c>
      <c r="Q45" s="92">
        <f>RH_PM!M$71</f>
        <v>0</v>
      </c>
      <c r="R45" s="92">
        <f>RH_PM!N$71</f>
        <v>0</v>
      </c>
    </row>
    <row r="46" spans="2:18" ht="14.25" outlineLevel="1">
      <c r="B46" s="160" t="str">
        <f>"- "&amp;Prescrip!$E$2</f>
        <v>- Optimisation des prescriptions</v>
      </c>
      <c r="C46" s="39"/>
      <c r="D46" s="37" t="str">
        <f>Prescrip!$C$71</f>
        <v>(optionnel : à préciser par l'établissement le cas échéant)</v>
      </c>
      <c r="E46" s="39"/>
      <c r="G46" s="92">
        <f>Prescrip!$G$71</f>
        <v>0</v>
      </c>
      <c r="J46" s="92">
        <f>Prescrip!$H$71</f>
        <v>0</v>
      </c>
      <c r="M46" s="92">
        <f>Prescrip!$I$71</f>
        <v>0</v>
      </c>
      <c r="P46" s="92">
        <f>Prescrip!L$71</f>
        <v>0</v>
      </c>
      <c r="Q46" s="92">
        <f>Prescrip!M$71</f>
        <v>0</v>
      </c>
      <c r="R46" s="92">
        <f>Prescrip!N$71</f>
        <v>0</v>
      </c>
    </row>
    <row r="47" spans="2:18" ht="14.25" outlineLevel="1">
      <c r="B47" s="160" t="str">
        <f>"- "&amp;'Orga.MT'!$E$2</f>
        <v>- Performance des fonctions médico-techniques</v>
      </c>
      <c r="C47" s="39"/>
      <c r="D47" s="37" t="str">
        <f>'Orga.MT'!$C$71</f>
        <v>(optionnel : à préciser par l'établissement le cas échéant)</v>
      </c>
      <c r="E47" s="39"/>
      <c r="G47" s="92">
        <f>'Orga.MT'!$G$71</f>
        <v>0</v>
      </c>
      <c r="J47" s="92">
        <f>'Orga.MT'!$H$71</f>
        <v>0</v>
      </c>
      <c r="M47" s="92">
        <f>'Orga.MT'!$I$71</f>
        <v>0</v>
      </c>
      <c r="P47" s="92">
        <f>'Orga.MT'!L$71</f>
        <v>0</v>
      </c>
      <c r="Q47" s="92">
        <f>'Orga.MT'!M$71</f>
        <v>0</v>
      </c>
      <c r="R47" s="92">
        <f>'Orga.MT'!N$71</f>
        <v>0</v>
      </c>
    </row>
    <row r="48" spans="2:18" ht="14.25" outlineLevel="1">
      <c r="B48" s="160" t="str">
        <f>"- "&amp;'Orga.LGG'!$E$2</f>
        <v>- Performance des fonctions logistiques</v>
      </c>
      <c r="C48" s="39"/>
      <c r="D48" s="37" t="str">
        <f>'Orga.LGG'!$C$71</f>
        <v>(optionnel : à préciser par l'établissement le cas échéant)</v>
      </c>
      <c r="E48" s="39"/>
      <c r="G48" s="92">
        <f>'Orga.LGG'!$G$71</f>
        <v>0</v>
      </c>
      <c r="J48" s="92">
        <f>'Orga.LGG'!$H$71</f>
        <v>0</v>
      </c>
      <c r="M48" s="92">
        <f>'Orga.LGG'!$I$71</f>
        <v>0</v>
      </c>
      <c r="P48" s="92">
        <f>'Orga.LGG'!L$71</f>
        <v>0</v>
      </c>
      <c r="Q48" s="92">
        <f>'Orga.LGG'!M$71</f>
        <v>0</v>
      </c>
      <c r="R48" s="92">
        <f>'Orga.LGG'!N$71</f>
        <v>0</v>
      </c>
    </row>
    <row r="49" spans="2:18" ht="14.25" outlineLevel="1">
      <c r="B49" s="160" t="str">
        <f>"- "&amp;'Orga.Admin'!$E$2</f>
        <v>- Performance des fonctions administratives</v>
      </c>
      <c r="C49" s="39"/>
      <c r="D49" s="37" t="str">
        <f>'Orga.Admin'!$C$71</f>
        <v>(optionnel : à préciser par l'établissement le cas échéant)</v>
      </c>
      <c r="E49" s="39"/>
      <c r="G49" s="92">
        <f>'Orga.Admin'!$G$71</f>
        <v>0</v>
      </c>
      <c r="J49" s="92">
        <f>'Orga.Admin'!$H$71</f>
        <v>0</v>
      </c>
      <c r="M49" s="92">
        <f>'Orga.Admin'!$I$71</f>
        <v>0</v>
      </c>
      <c r="P49" s="92">
        <f>'Orga.Admin'!L$71</f>
        <v>0</v>
      </c>
      <c r="Q49" s="92">
        <f>'Orga.Admin'!M$71</f>
        <v>0</v>
      </c>
      <c r="R49" s="92">
        <f>'Orga.Admin'!N$71</f>
        <v>0</v>
      </c>
    </row>
    <row r="50" spans="2:18" ht="14.25" outlineLevel="1">
      <c r="B50" s="233" t="s">
        <v>348</v>
      </c>
      <c r="C50" s="39"/>
      <c r="D50" s="37"/>
      <c r="E50" s="39"/>
      <c r="G50" s="92">
        <f>Transports!$G$71</f>
        <v>0</v>
      </c>
      <c r="J50" s="92">
        <f>Transports!$H$71</f>
        <v>0</v>
      </c>
      <c r="M50" s="92">
        <f>Transports!$I$71</f>
        <v>0</v>
      </c>
      <c r="P50" s="92">
        <f>Transports!L$71</f>
        <v>0</v>
      </c>
      <c r="Q50" s="92">
        <f>Transports!M$71</f>
        <v>0</v>
      </c>
      <c r="R50" s="92">
        <f>Transports!N$71</f>
        <v>0</v>
      </c>
    </row>
    <row r="51" spans="2:18" ht="14.25" outlineLevel="1">
      <c r="B51" s="233" t="s">
        <v>349</v>
      </c>
      <c r="C51" s="39"/>
      <c r="D51" s="37"/>
      <c r="E51" s="39"/>
      <c r="G51" s="92">
        <f>Produits_sante!$G$71</f>
        <v>0</v>
      </c>
      <c r="J51" s="92">
        <f>Produits_sante!$H$71</f>
        <v>0</v>
      </c>
      <c r="M51" s="92">
        <f>Produits_sante!$I$71</f>
        <v>0</v>
      </c>
      <c r="P51" s="92">
        <f>Produits_sante!L$71</f>
        <v>0</v>
      </c>
      <c r="Q51" s="92">
        <f>Produits_sante!M$71</f>
        <v>0</v>
      </c>
      <c r="R51" s="92">
        <f>Produits_sante!N$71</f>
        <v>0</v>
      </c>
    </row>
    <row r="52" spans="2:18" ht="14.25" outlineLevel="1">
      <c r="B52" s="160" t="str">
        <f>"- "&amp;Autres!$E$2</f>
        <v>- Autres mesures prévues par l'établissement</v>
      </c>
      <c r="C52" s="39"/>
      <c r="D52" s="37" t="str">
        <f>Autres!$C$71</f>
        <v>(optionnel : à préciser par l'établissement le cas échéant)</v>
      </c>
      <c r="E52" s="39"/>
      <c r="G52" s="92">
        <f>Autres!$G$71</f>
        <v>0</v>
      </c>
      <c r="J52" s="92">
        <f>Autres!$H$71</f>
        <v>0</v>
      </c>
      <c r="M52" s="92">
        <f>Autres!$I$71</f>
        <v>0</v>
      </c>
      <c r="P52" s="92">
        <f>Autres!L$71</f>
        <v>0</v>
      </c>
      <c r="Q52" s="92">
        <f>Autres!M$71</f>
        <v>0</v>
      </c>
      <c r="R52" s="92">
        <f>Autres!N$71</f>
        <v>0</v>
      </c>
    </row>
    <row r="53" ht="14.25" collapsed="1">
      <c r="A53" s="17" t="s">
        <v>39</v>
      </c>
    </row>
    <row r="54" spans="1:18" s="35" customFormat="1" ht="14.25" hidden="1">
      <c r="A54" s="95"/>
      <c r="B54" s="96"/>
      <c r="F54" s="35" t="e">
        <f>G34/POWER(1+TauxAct,F6-$F$6)</f>
        <v>#NAME?</v>
      </c>
      <c r="J54" s="35" t="e">
        <f>J34/POWER(1+TauxAct,G6-$F$6)</f>
        <v>#NAME?</v>
      </c>
      <c r="M54" s="35" t="e">
        <f>M34/POWER(1+TauxAct,H6-$F$6)</f>
        <v>#NAME?</v>
      </c>
      <c r="P54" s="35" t="e">
        <f>P34/POWER(1+TauxAct,K6-$F$6)</f>
        <v>#NAME?</v>
      </c>
      <c r="Q54" s="35" t="e">
        <f>Q34/POWER(1+TauxAct,L6-$F$6)</f>
        <v>#NAME?</v>
      </c>
      <c r="R54" s="35" t="e">
        <f>R34/POWER(1+TauxAct,M6-$F$6)</f>
        <v>#NAME?</v>
      </c>
    </row>
    <row r="55" ht="14.25">
      <c r="B55" s="142" t="s">
        <v>138</v>
      </c>
    </row>
  </sheetData>
  <sheetProtection/>
  <mergeCells count="21">
    <mergeCell ref="C15:E15"/>
    <mergeCell ref="C16:E16"/>
    <mergeCell ref="F20:O20"/>
    <mergeCell ref="P20:R20"/>
    <mergeCell ref="P14:R17"/>
    <mergeCell ref="F15:K15"/>
    <mergeCell ref="L15:O15"/>
    <mergeCell ref="F16:K16"/>
    <mergeCell ref="L16:O16"/>
    <mergeCell ref="C17:E17"/>
    <mergeCell ref="F17:K17"/>
    <mergeCell ref="L17:O17"/>
    <mergeCell ref="F3:Q3"/>
    <mergeCell ref="C14:E14"/>
    <mergeCell ref="C13:E13"/>
    <mergeCell ref="F13:K13"/>
    <mergeCell ref="L13:O13"/>
    <mergeCell ref="F14:K14"/>
    <mergeCell ref="L14:O14"/>
    <mergeCell ref="K5:M5"/>
    <mergeCell ref="F5:J5"/>
  </mergeCells>
  <dataValidations count="4">
    <dataValidation errorStyle="information" allowBlank="1" showInputMessage="1" showErrorMessage="1" errorTitle="Données à renseigner" error="Mettre les valeurs en K€" sqref="I22:J33 F22:G33 K22 K24:K33 IL27:IV27 IR28:IV33 IR22:IV26"/>
    <dataValidation type="list" allowBlank="1" showInputMessage="1" showErrorMessage="1" sqref="P65532:P65534 P65529:P65530 Q65529:Q65534">
      <formula1>TypeFiche</formula1>
    </dataValidation>
    <dataValidation type="list" allowBlank="1" showInputMessage="1" showErrorMessage="1" sqref="D22:D33 IJ27 IP28:IP33 IP22:IP26">
      <formula1>ouinon</formula1>
    </dataValidation>
    <dataValidation type="list" allowBlank="1" showInputMessage="1" showErrorMessage="1" sqref="D65532 D65534">
      <formula1>TauxRempl</formula1>
    </dataValidation>
  </dataValidations>
  <printOptions/>
  <pageMargins left="0.1968503937007874" right="0.1968503937007874" top="0.1968503937007874" bottom="0.1968503937007874" header="0.1968503937007874" footer="0.1968503937007874"/>
  <pageSetup fitToHeight="5" fitToWidth="1" horizontalDpi="600" verticalDpi="600" orientation="landscape" paperSize="9" scale="56" r:id="rId1"/>
</worksheet>
</file>

<file path=xl/worksheets/sheet10.xml><?xml version="1.0" encoding="utf-8"?>
<worksheet xmlns="http://schemas.openxmlformats.org/spreadsheetml/2006/main" xmlns:r="http://schemas.openxmlformats.org/officeDocument/2006/relationships">
  <sheetPr>
    <pageSetUpPr fitToPage="1"/>
  </sheetPr>
  <dimension ref="A2:N74"/>
  <sheetViews>
    <sheetView zoomScale="90" zoomScaleNormal="90" zoomScalePageLayoutView="0" workbookViewId="0" topLeftCell="A1">
      <selection activeCell="H18" sqref="H18:K18"/>
    </sheetView>
  </sheetViews>
  <sheetFormatPr defaultColWidth="9.140625" defaultRowHeight="15"/>
  <cols>
    <col min="1" max="1" width="3.7109375" style="17" customWidth="1"/>
    <col min="2" max="2" width="15.28125" style="27" customWidth="1"/>
    <col min="3" max="3" width="41.140625" style="6" bestFit="1" customWidth="1"/>
    <col min="4" max="4" width="14.8515625" style="6" customWidth="1"/>
    <col min="5" max="5" width="41.00390625" style="6" customWidth="1"/>
    <col min="6" max="7" width="13.00390625" style="6" customWidth="1"/>
    <col min="8" max="14" width="10.7109375" style="6" customWidth="1"/>
    <col min="15" max="15" width="10.140625" style="6" bestFit="1" customWidth="1"/>
    <col min="16" max="242" width="9.140625" style="6" customWidth="1"/>
    <col min="243" max="243" width="3.7109375" style="6" customWidth="1"/>
    <col min="244" max="244" width="15.28125" style="6" customWidth="1"/>
    <col min="245" max="245" width="41.140625" style="6" bestFit="1" customWidth="1"/>
    <col min="246" max="246" width="14.8515625" style="6" customWidth="1"/>
    <col min="247" max="247" width="41.00390625" style="6" customWidth="1"/>
    <col min="248" max="254" width="10.7109375" style="6" customWidth="1"/>
    <col min="255" max="16384" width="0" style="6" hidden="1" customWidth="1"/>
  </cols>
  <sheetData>
    <row r="2" spans="1:14" ht="23.25">
      <c r="A2" s="1">
        <v>2</v>
      </c>
      <c r="B2" s="2" t="s">
        <v>41</v>
      </c>
      <c r="C2" s="3"/>
      <c r="D2" s="3"/>
      <c r="E2" s="4" t="s">
        <v>166</v>
      </c>
      <c r="F2" s="4"/>
      <c r="G2" s="5"/>
      <c r="H2" s="5"/>
      <c r="I2" s="5"/>
      <c r="J2" s="5"/>
      <c r="K2" s="5"/>
      <c r="L2" s="5"/>
      <c r="M2" s="5"/>
      <c r="N2" s="3"/>
    </row>
    <row r="3" spans="1:14" ht="23.25">
      <c r="A3" s="1">
        <v>2</v>
      </c>
      <c r="B3" s="3"/>
      <c r="C3" s="7" t="s">
        <v>45</v>
      </c>
      <c r="D3" s="129">
        <f>Synthèse!D3</f>
        <v>0</v>
      </c>
      <c r="E3" s="7" t="s">
        <v>46</v>
      </c>
      <c r="F3" s="7"/>
      <c r="G3" s="234">
        <f>Synthèse!F3</f>
        <v>0</v>
      </c>
      <c r="H3" s="234"/>
      <c r="I3" s="234"/>
      <c r="J3" s="234"/>
      <c r="K3" s="234"/>
      <c r="L3" s="234"/>
      <c r="M3" s="234"/>
      <c r="N3" s="3"/>
    </row>
    <row r="4" spans="1:12" s="13" customFormat="1" ht="12" customHeight="1">
      <c r="A4" s="9"/>
      <c r="B4" s="10"/>
      <c r="C4" s="11"/>
      <c r="D4" s="8"/>
      <c r="E4" s="8"/>
      <c r="F4" s="8"/>
      <c r="G4" s="8"/>
      <c r="H4" s="8"/>
      <c r="I4" s="8"/>
      <c r="J4" s="8"/>
      <c r="K4" s="8"/>
      <c r="L4" s="12"/>
    </row>
    <row r="5" spans="1:11" ht="18">
      <c r="A5" s="1">
        <v>2</v>
      </c>
      <c r="B5" s="14" t="s">
        <v>0</v>
      </c>
      <c r="C5" s="15"/>
      <c r="D5" s="15"/>
      <c r="E5" s="15"/>
      <c r="F5" s="15"/>
      <c r="G5" s="15"/>
      <c r="H5" s="15"/>
      <c r="I5" s="15"/>
      <c r="J5" s="15"/>
      <c r="K5" s="16"/>
    </row>
    <row r="6" spans="2:12" ht="18" customHeight="1">
      <c r="B6" s="261" t="s">
        <v>89</v>
      </c>
      <c r="C6" s="261"/>
      <c r="D6" s="234"/>
      <c r="E6" s="234"/>
      <c r="F6" s="234"/>
      <c r="G6" s="234"/>
      <c r="H6" s="234"/>
      <c r="I6" s="234"/>
      <c r="J6" s="234"/>
      <c r="K6" s="234"/>
      <c r="L6" s="18"/>
    </row>
    <row r="7" spans="2:12" ht="18" customHeight="1">
      <c r="B7" s="266" t="s">
        <v>112</v>
      </c>
      <c r="C7" s="267"/>
      <c r="D7" s="234"/>
      <c r="E7" s="234"/>
      <c r="F7" s="234"/>
      <c r="G7" s="234"/>
      <c r="H7" s="234"/>
      <c r="I7" s="234"/>
      <c r="J7" s="234"/>
      <c r="K7" s="234"/>
      <c r="L7" s="19"/>
    </row>
    <row r="8" spans="2:12" ht="18" customHeight="1">
      <c r="B8" s="266" t="s">
        <v>113</v>
      </c>
      <c r="C8" s="267"/>
      <c r="D8" s="234"/>
      <c r="E8" s="234"/>
      <c r="F8" s="234"/>
      <c r="G8" s="234"/>
      <c r="H8" s="234"/>
      <c r="I8" s="234"/>
      <c r="J8" s="234"/>
      <c r="K8" s="234"/>
      <c r="L8" s="18"/>
    </row>
    <row r="9" spans="2:12" ht="18" customHeight="1">
      <c r="B9" s="261" t="s">
        <v>90</v>
      </c>
      <c r="C9" s="261"/>
      <c r="D9" s="262"/>
      <c r="E9" s="262"/>
      <c r="F9" s="262"/>
      <c r="G9" s="262"/>
      <c r="H9" s="262"/>
      <c r="I9" s="262"/>
      <c r="J9" s="262"/>
      <c r="K9" s="262"/>
      <c r="L9" s="18"/>
    </row>
    <row r="10" spans="1:12" ht="18" customHeight="1">
      <c r="A10" s="17">
        <v>2</v>
      </c>
      <c r="B10" s="261" t="s">
        <v>91</v>
      </c>
      <c r="C10" s="261"/>
      <c r="D10" s="263"/>
      <c r="E10" s="264"/>
      <c r="F10" s="264"/>
      <c r="G10" s="264"/>
      <c r="H10" s="264"/>
      <c r="I10" s="264"/>
      <c r="J10" s="264"/>
      <c r="K10" s="265"/>
      <c r="L10" s="18"/>
    </row>
    <row r="11" spans="1:12" ht="18" customHeight="1">
      <c r="A11" s="17">
        <v>2</v>
      </c>
      <c r="B11" s="261" t="s">
        <v>101</v>
      </c>
      <c r="C11" s="261"/>
      <c r="D11" s="263"/>
      <c r="E11" s="264"/>
      <c r="F11" s="264"/>
      <c r="G11" s="264"/>
      <c r="H11" s="264"/>
      <c r="I11" s="264"/>
      <c r="J11" s="264"/>
      <c r="K11" s="265"/>
      <c r="L11" s="18"/>
    </row>
    <row r="12" spans="1:12" s="13" customFormat="1" ht="12" customHeight="1">
      <c r="A12" s="9"/>
      <c r="B12" s="10"/>
      <c r="C12" s="11"/>
      <c r="D12" s="8"/>
      <c r="E12" s="8"/>
      <c r="F12" s="8"/>
      <c r="G12" s="8"/>
      <c r="H12" s="8"/>
      <c r="I12" s="8"/>
      <c r="J12" s="8"/>
      <c r="K12" s="8"/>
      <c r="L12" s="12"/>
    </row>
    <row r="13" spans="1:14" ht="18">
      <c r="A13" s="1">
        <v>2</v>
      </c>
      <c r="B13" s="20" t="s">
        <v>1</v>
      </c>
      <c r="C13" s="21"/>
      <c r="D13" s="21"/>
      <c r="E13" s="21"/>
      <c r="F13" s="21"/>
      <c r="G13" s="21"/>
      <c r="H13" s="21"/>
      <c r="I13" s="21"/>
      <c r="J13" s="21"/>
      <c r="K13" s="21"/>
      <c r="L13" s="21"/>
      <c r="M13" s="21"/>
      <c r="N13" s="21"/>
    </row>
    <row r="14" spans="2:14" ht="43.5" customHeight="1">
      <c r="B14" s="22"/>
      <c r="C14" s="23" t="s">
        <v>2</v>
      </c>
      <c r="D14" s="24" t="s">
        <v>73</v>
      </c>
      <c r="E14" s="254" t="s">
        <v>176</v>
      </c>
      <c r="F14" s="255"/>
      <c r="G14" s="24" t="s">
        <v>178</v>
      </c>
      <c r="H14" s="256" t="s">
        <v>177</v>
      </c>
      <c r="I14" s="257"/>
      <c r="J14" s="257"/>
      <c r="K14" s="258"/>
      <c r="L14" s="259" t="s">
        <v>92</v>
      </c>
      <c r="M14" s="259"/>
      <c r="N14" s="260"/>
    </row>
    <row r="15" spans="1:14" ht="30.75" customHeight="1">
      <c r="A15" s="17" t="str">
        <f aca="true" t="shared" si="0" ref="A15:A24">$E$2&amp;B15</f>
        <v>Optimisation des prescriptionsSous-action 1</v>
      </c>
      <c r="B15" s="25" t="s">
        <v>3</v>
      </c>
      <c r="C15" s="100"/>
      <c r="D15" s="26"/>
      <c r="E15" s="249"/>
      <c r="F15" s="251"/>
      <c r="G15" s="60"/>
      <c r="H15" s="249"/>
      <c r="I15" s="250"/>
      <c r="J15" s="250"/>
      <c r="K15" s="251"/>
      <c r="L15" s="250"/>
      <c r="M15" s="250"/>
      <c r="N15" s="251"/>
    </row>
    <row r="16" spans="1:14" ht="30.75" customHeight="1">
      <c r="A16" s="17" t="str">
        <f t="shared" si="0"/>
        <v>Optimisation des prescriptionsSous-action 2</v>
      </c>
      <c r="B16" s="25" t="s">
        <v>4</v>
      </c>
      <c r="C16" s="100"/>
      <c r="D16" s="26"/>
      <c r="E16" s="249"/>
      <c r="F16" s="251"/>
      <c r="G16" s="60"/>
      <c r="H16" s="249"/>
      <c r="I16" s="250"/>
      <c r="J16" s="250"/>
      <c r="K16" s="251"/>
      <c r="L16" s="250"/>
      <c r="M16" s="250"/>
      <c r="N16" s="251"/>
    </row>
    <row r="17" spans="1:14" ht="30.75" customHeight="1">
      <c r="A17" s="17" t="str">
        <f t="shared" si="0"/>
        <v>Optimisation des prescriptionsSous-action 3</v>
      </c>
      <c r="B17" s="25" t="s">
        <v>5</v>
      </c>
      <c r="C17" s="100"/>
      <c r="D17" s="26"/>
      <c r="E17" s="249"/>
      <c r="F17" s="251"/>
      <c r="G17" s="60"/>
      <c r="H17" s="249"/>
      <c r="I17" s="250"/>
      <c r="J17" s="250"/>
      <c r="K17" s="251"/>
      <c r="L17" s="250"/>
      <c r="M17" s="250"/>
      <c r="N17" s="251"/>
    </row>
    <row r="18" spans="1:14" ht="30.75" customHeight="1">
      <c r="A18" s="17" t="str">
        <f t="shared" si="0"/>
        <v>Optimisation des prescriptionsSous-action 4</v>
      </c>
      <c r="B18" s="25" t="s">
        <v>6</v>
      </c>
      <c r="C18" s="100"/>
      <c r="D18" s="26"/>
      <c r="E18" s="249"/>
      <c r="F18" s="251"/>
      <c r="G18" s="60"/>
      <c r="H18" s="249"/>
      <c r="I18" s="250"/>
      <c r="J18" s="250"/>
      <c r="K18" s="251"/>
      <c r="L18" s="250"/>
      <c r="M18" s="250"/>
      <c r="N18" s="251"/>
    </row>
    <row r="19" spans="1:14" ht="30.75" customHeight="1">
      <c r="A19" s="17" t="str">
        <f t="shared" si="0"/>
        <v>Optimisation des prescriptionsSous-action 5</v>
      </c>
      <c r="B19" s="25" t="s">
        <v>7</v>
      </c>
      <c r="C19" s="100"/>
      <c r="D19" s="26"/>
      <c r="E19" s="249"/>
      <c r="F19" s="251"/>
      <c r="G19" s="60"/>
      <c r="H19" s="249"/>
      <c r="I19" s="250"/>
      <c r="J19" s="250"/>
      <c r="K19" s="251"/>
      <c r="L19" s="250"/>
      <c r="M19" s="250"/>
      <c r="N19" s="251"/>
    </row>
    <row r="20" spans="1:14" ht="30.75" customHeight="1">
      <c r="A20" s="17" t="str">
        <f t="shared" si="0"/>
        <v>Optimisation des prescriptionsSous-action 6</v>
      </c>
      <c r="B20" s="25" t="s">
        <v>8</v>
      </c>
      <c r="C20" s="100"/>
      <c r="D20" s="26"/>
      <c r="E20" s="249"/>
      <c r="F20" s="251"/>
      <c r="G20" s="60"/>
      <c r="H20" s="249"/>
      <c r="I20" s="250"/>
      <c r="J20" s="250"/>
      <c r="K20" s="251"/>
      <c r="L20" s="250"/>
      <c r="M20" s="250"/>
      <c r="N20" s="251"/>
    </row>
    <row r="21" spans="1:14" ht="30.75" customHeight="1">
      <c r="A21" s="17" t="str">
        <f t="shared" si="0"/>
        <v>Optimisation des prescriptionsSous-action 7</v>
      </c>
      <c r="B21" s="25" t="s">
        <v>9</v>
      </c>
      <c r="C21" s="100"/>
      <c r="D21" s="26"/>
      <c r="E21" s="249"/>
      <c r="F21" s="251"/>
      <c r="G21" s="60"/>
      <c r="H21" s="249"/>
      <c r="I21" s="250"/>
      <c r="J21" s="250"/>
      <c r="K21" s="251"/>
      <c r="L21" s="250"/>
      <c r="M21" s="250"/>
      <c r="N21" s="251"/>
    </row>
    <row r="22" spans="1:14" ht="30.75" customHeight="1">
      <c r="A22" s="17" t="str">
        <f t="shared" si="0"/>
        <v>Optimisation des prescriptionsSous-action 8</v>
      </c>
      <c r="B22" s="25" t="s">
        <v>10</v>
      </c>
      <c r="C22" s="100"/>
      <c r="D22" s="26"/>
      <c r="E22" s="249"/>
      <c r="F22" s="251"/>
      <c r="G22" s="60"/>
      <c r="H22" s="249"/>
      <c r="I22" s="250"/>
      <c r="J22" s="250"/>
      <c r="K22" s="251"/>
      <c r="L22" s="250"/>
      <c r="M22" s="250"/>
      <c r="N22" s="251"/>
    </row>
    <row r="23" spans="1:14" ht="30.75" customHeight="1">
      <c r="A23" s="17" t="str">
        <f t="shared" si="0"/>
        <v>Optimisation des prescriptionsSous-action 9</v>
      </c>
      <c r="B23" s="25" t="s">
        <v>11</v>
      </c>
      <c r="C23" s="100"/>
      <c r="D23" s="26"/>
      <c r="E23" s="249"/>
      <c r="F23" s="251"/>
      <c r="G23" s="60"/>
      <c r="H23" s="249"/>
      <c r="I23" s="250"/>
      <c r="J23" s="250"/>
      <c r="K23" s="251"/>
      <c r="L23" s="250"/>
      <c r="M23" s="250"/>
      <c r="N23" s="251"/>
    </row>
    <row r="24" spans="1:14" ht="30.75" customHeight="1">
      <c r="A24" s="17" t="str">
        <f t="shared" si="0"/>
        <v>Optimisation des prescriptionsSous-action 10</v>
      </c>
      <c r="B24" s="25" t="s">
        <v>12</v>
      </c>
      <c r="C24" s="100"/>
      <c r="D24" s="26"/>
      <c r="E24" s="249"/>
      <c r="F24" s="251"/>
      <c r="G24" s="60"/>
      <c r="H24" s="249"/>
      <c r="I24" s="250"/>
      <c r="J24" s="250"/>
      <c r="K24" s="251"/>
      <c r="L24" s="250"/>
      <c r="M24" s="250"/>
      <c r="N24" s="251"/>
    </row>
    <row r="26" spans="1:14" ht="18" hidden="1">
      <c r="A26" s="1">
        <v>1</v>
      </c>
      <c r="B26" s="20" t="s">
        <v>13</v>
      </c>
      <c r="C26" s="21"/>
      <c r="D26" s="21"/>
      <c r="E26" s="21"/>
      <c r="F26" s="21"/>
      <c r="G26" s="21"/>
      <c r="H26" s="21"/>
      <c r="I26" s="21"/>
      <c r="J26" s="21"/>
      <c r="K26" s="21"/>
      <c r="L26" s="21"/>
      <c r="M26" s="21"/>
      <c r="N26" s="21"/>
    </row>
    <row r="27" spans="1:14" s="30" customFormat="1" ht="24.75" customHeight="1" thickBot="1">
      <c r="A27" s="28"/>
      <c r="B27" s="29"/>
      <c r="C27" s="29"/>
      <c r="D27" s="29"/>
      <c r="E27" s="29"/>
      <c r="F27" s="161"/>
      <c r="G27" s="241" t="s">
        <v>47</v>
      </c>
      <c r="H27" s="241"/>
      <c r="I27" s="241"/>
      <c r="J27" s="241"/>
      <c r="K27" s="268"/>
      <c r="L27" s="240" t="s">
        <v>40</v>
      </c>
      <c r="M27" s="240"/>
      <c r="N27" s="240"/>
    </row>
    <row r="28" spans="2:14" ht="30" customHeight="1" thickBot="1">
      <c r="B28" s="20" t="s">
        <v>224</v>
      </c>
      <c r="C28" s="32"/>
      <c r="D28" s="32"/>
      <c r="E28" s="32"/>
      <c r="F28" s="163" t="s">
        <v>222</v>
      </c>
      <c r="G28" s="33">
        <v>2015</v>
      </c>
      <c r="H28" s="33">
        <f>G28+1</f>
        <v>2016</v>
      </c>
      <c r="I28" s="33">
        <f aca="true" t="shared" si="1" ref="I28:N28">H28+1</f>
        <v>2017</v>
      </c>
      <c r="J28" s="33">
        <v>2018</v>
      </c>
      <c r="K28" s="34">
        <v>2019</v>
      </c>
      <c r="L28" s="124">
        <v>2015</v>
      </c>
      <c r="M28" s="125">
        <f t="shared" si="1"/>
        <v>2016</v>
      </c>
      <c r="N28" s="125">
        <f t="shared" si="1"/>
        <v>2017</v>
      </c>
    </row>
    <row r="29" spans="2:14" ht="18" customHeight="1">
      <c r="B29" s="43"/>
      <c r="C29" s="38" t="s">
        <v>195</v>
      </c>
      <c r="D29" s="37"/>
      <c r="E29" s="39"/>
      <c r="F29" s="40"/>
      <c r="G29" s="40"/>
      <c r="H29" s="40"/>
      <c r="I29" s="40"/>
      <c r="J29" s="40"/>
      <c r="K29" s="41"/>
      <c r="L29" s="42"/>
      <c r="M29" s="40"/>
      <c r="N29" s="44"/>
    </row>
    <row r="30" spans="2:14" ht="18" customHeight="1">
      <c r="B30" s="43"/>
      <c r="C30" s="38" t="s">
        <v>196</v>
      </c>
      <c r="D30" s="37"/>
      <c r="E30" s="39"/>
      <c r="F30" s="40"/>
      <c r="G30" s="40"/>
      <c r="H30" s="40"/>
      <c r="I30" s="40"/>
      <c r="J30" s="40"/>
      <c r="K30" s="41"/>
      <c r="L30" s="46"/>
      <c r="M30" s="44"/>
      <c r="N30" s="44"/>
    </row>
    <row r="31" spans="2:14" ht="18" customHeight="1">
      <c r="B31" s="43"/>
      <c r="C31" s="38" t="s">
        <v>197</v>
      </c>
      <c r="D31" s="37"/>
      <c r="E31" s="39"/>
      <c r="F31" s="40"/>
      <c r="G31" s="40"/>
      <c r="H31" s="40"/>
      <c r="I31" s="40"/>
      <c r="J31" s="40"/>
      <c r="K31" s="41"/>
      <c r="L31" s="46"/>
      <c r="M31" s="44"/>
      <c r="N31" s="44"/>
    </row>
    <row r="32" spans="2:14" ht="18" customHeight="1">
      <c r="B32" s="43"/>
      <c r="C32" s="38"/>
      <c r="D32" s="37"/>
      <c r="E32" s="39"/>
      <c r="F32" s="40"/>
      <c r="G32" s="40"/>
      <c r="H32" s="40"/>
      <c r="I32" s="40"/>
      <c r="J32" s="40"/>
      <c r="K32" s="41"/>
      <c r="L32" s="46"/>
      <c r="M32" s="44"/>
      <c r="N32" s="44"/>
    </row>
    <row r="33" spans="2:14" ht="18" customHeight="1">
      <c r="B33" s="36"/>
      <c r="C33" s="38"/>
      <c r="D33" s="37"/>
      <c r="E33" s="39"/>
      <c r="F33" s="40"/>
      <c r="G33" s="40"/>
      <c r="H33" s="40"/>
      <c r="I33" s="40"/>
      <c r="J33" s="40"/>
      <c r="K33" s="41"/>
      <c r="L33" s="42"/>
      <c r="M33" s="40"/>
      <c r="N33" s="40"/>
    </row>
    <row r="34" spans="2:14" ht="18" customHeight="1">
      <c r="B34" s="43"/>
      <c r="C34" s="38"/>
      <c r="D34" s="37"/>
      <c r="E34" s="39"/>
      <c r="F34" s="40"/>
      <c r="G34" s="40"/>
      <c r="H34" s="44"/>
      <c r="I34" s="44"/>
      <c r="J34" s="44"/>
      <c r="K34" s="45"/>
      <c r="L34" s="46"/>
      <c r="M34" s="44"/>
      <c r="N34" s="44"/>
    </row>
    <row r="35" spans="2:14" ht="18" customHeight="1">
      <c r="B35" s="43"/>
      <c r="C35" s="38"/>
      <c r="D35" s="37"/>
      <c r="E35" s="39"/>
      <c r="F35" s="40"/>
      <c r="G35" s="40"/>
      <c r="H35" s="44"/>
      <c r="I35" s="44"/>
      <c r="J35" s="44"/>
      <c r="K35" s="45"/>
      <c r="L35" s="46"/>
      <c r="M35" s="44"/>
      <c r="N35" s="44"/>
    </row>
    <row r="36" spans="2:14" ht="18" customHeight="1">
      <c r="B36" s="47"/>
      <c r="C36" s="38" t="s">
        <v>43</v>
      </c>
      <c r="D36" s="37"/>
      <c r="E36" s="39"/>
      <c r="F36" s="40"/>
      <c r="G36" s="40"/>
      <c r="H36" s="40"/>
      <c r="I36" s="40"/>
      <c r="J36" s="40"/>
      <c r="K36" s="41"/>
      <c r="L36" s="42"/>
      <c r="M36" s="40"/>
      <c r="N36" s="44"/>
    </row>
    <row r="37" spans="2:14" ht="18" customHeight="1" thickBot="1">
      <c r="B37" s="47"/>
      <c r="C37" s="38" t="s">
        <v>44</v>
      </c>
      <c r="D37" s="37"/>
      <c r="E37" s="39"/>
      <c r="F37" s="40"/>
      <c r="G37" s="40"/>
      <c r="H37" s="40"/>
      <c r="I37" s="40"/>
      <c r="J37" s="40"/>
      <c r="K37" s="41"/>
      <c r="L37" s="46"/>
      <c r="M37" s="44"/>
      <c r="N37" s="44"/>
    </row>
    <row r="38" spans="2:14" ht="18" customHeight="1" thickBot="1">
      <c r="B38" s="153"/>
      <c r="C38" s="154" t="s">
        <v>133</v>
      </c>
      <c r="D38" s="155"/>
      <c r="E38" s="156"/>
      <c r="F38" s="163" t="s">
        <v>222</v>
      </c>
      <c r="G38" s="33">
        <v>2015</v>
      </c>
      <c r="H38" s="33">
        <f>G38+1</f>
        <v>2016</v>
      </c>
      <c r="I38" s="33">
        <f>H38+1</f>
        <v>2017</v>
      </c>
      <c r="J38" s="33">
        <v>2018</v>
      </c>
      <c r="K38" s="34">
        <v>2019</v>
      </c>
      <c r="L38" s="124">
        <v>2015</v>
      </c>
      <c r="M38" s="125">
        <f>L38+1</f>
        <v>2016</v>
      </c>
      <c r="N38" s="125">
        <f>M38+1</f>
        <v>2017</v>
      </c>
    </row>
    <row r="39" spans="2:14" ht="18" customHeight="1">
      <c r="B39" s="43" t="s">
        <v>118</v>
      </c>
      <c r="C39" s="38" t="s">
        <v>120</v>
      </c>
      <c r="D39" s="37"/>
      <c r="E39" s="39"/>
      <c r="F39" s="40"/>
      <c r="G39" s="40"/>
      <c r="H39" s="40"/>
      <c r="I39" s="40"/>
      <c r="J39" s="40"/>
      <c r="K39" s="41"/>
      <c r="L39" s="46"/>
      <c r="M39" s="44"/>
      <c r="N39" s="44"/>
    </row>
    <row r="40" spans="2:14" ht="18" customHeight="1">
      <c r="B40" s="43" t="s">
        <v>119</v>
      </c>
      <c r="C40" s="38" t="s">
        <v>120</v>
      </c>
      <c r="D40" s="37"/>
      <c r="E40" s="39"/>
      <c r="F40" s="40"/>
      <c r="G40" s="40"/>
      <c r="H40" s="40"/>
      <c r="I40" s="40"/>
      <c r="J40" s="40"/>
      <c r="K40" s="41"/>
      <c r="L40" s="46"/>
      <c r="M40" s="44"/>
      <c r="N40" s="44"/>
    </row>
    <row r="41" spans="2:14" ht="18" customHeight="1">
      <c r="B41" s="43" t="s">
        <v>125</v>
      </c>
      <c r="C41" s="38" t="s">
        <v>120</v>
      </c>
      <c r="D41" s="37"/>
      <c r="E41" s="39"/>
      <c r="F41" s="40"/>
      <c r="G41" s="40"/>
      <c r="H41" s="40"/>
      <c r="I41" s="40"/>
      <c r="J41" s="40"/>
      <c r="K41" s="41"/>
      <c r="L41" s="46"/>
      <c r="M41" s="44"/>
      <c r="N41" s="44"/>
    </row>
    <row r="42" spans="2:14" ht="18" customHeight="1">
      <c r="B42" s="43" t="s">
        <v>126</v>
      </c>
      <c r="C42" s="38" t="s">
        <v>120</v>
      </c>
      <c r="D42" s="37"/>
      <c r="E42" s="39"/>
      <c r="F42" s="40"/>
      <c r="G42" s="40"/>
      <c r="H42" s="40"/>
      <c r="I42" s="40"/>
      <c r="J42" s="40"/>
      <c r="K42" s="41"/>
      <c r="L42" s="46"/>
      <c r="M42" s="44"/>
      <c r="N42" s="44"/>
    </row>
    <row r="43" spans="2:14" ht="18" customHeight="1">
      <c r="B43" s="43" t="s">
        <v>127</v>
      </c>
      <c r="C43" s="38" t="s">
        <v>120</v>
      </c>
      <c r="D43" s="37"/>
      <c r="E43" s="39"/>
      <c r="F43" s="40"/>
      <c r="G43" s="40"/>
      <c r="H43" s="40"/>
      <c r="I43" s="40"/>
      <c r="J43" s="40"/>
      <c r="K43" s="41"/>
      <c r="L43" s="46"/>
      <c r="M43" s="44"/>
      <c r="N43" s="44"/>
    </row>
    <row r="44" spans="2:14" ht="18" customHeight="1">
      <c r="B44" s="43" t="s">
        <v>128</v>
      </c>
      <c r="C44" s="38" t="s">
        <v>120</v>
      </c>
      <c r="D44" s="37"/>
      <c r="E44" s="39"/>
      <c r="F44" s="40"/>
      <c r="G44" s="40"/>
      <c r="H44" s="40"/>
      <c r="I44" s="40"/>
      <c r="J44" s="40"/>
      <c r="K44" s="41"/>
      <c r="L44" s="46"/>
      <c r="M44" s="44"/>
      <c r="N44" s="44"/>
    </row>
    <row r="45" spans="2:14" ht="18" customHeight="1">
      <c r="B45" s="43" t="s">
        <v>129</v>
      </c>
      <c r="C45" s="38" t="s">
        <v>120</v>
      </c>
      <c r="D45" s="37"/>
      <c r="E45" s="39"/>
      <c r="F45" s="40"/>
      <c r="G45" s="40"/>
      <c r="H45" s="40"/>
      <c r="I45" s="40"/>
      <c r="J45" s="40"/>
      <c r="K45" s="41"/>
      <c r="L45" s="46"/>
      <c r="M45" s="44"/>
      <c r="N45" s="44"/>
    </row>
    <row r="46" spans="2:14" ht="18" customHeight="1">
      <c r="B46" s="43" t="s">
        <v>130</v>
      </c>
      <c r="C46" s="38" t="s">
        <v>120</v>
      </c>
      <c r="D46" s="37"/>
      <c r="E46" s="39"/>
      <c r="F46" s="40"/>
      <c r="G46" s="40"/>
      <c r="H46" s="40"/>
      <c r="I46" s="40"/>
      <c r="J46" s="40"/>
      <c r="K46" s="41"/>
      <c r="L46" s="46"/>
      <c r="M46" s="44"/>
      <c r="N46" s="44"/>
    </row>
    <row r="47" spans="2:14" ht="18" customHeight="1">
      <c r="B47" s="43" t="s">
        <v>131</v>
      </c>
      <c r="C47" s="38" t="s">
        <v>120</v>
      </c>
      <c r="D47" s="37"/>
      <c r="E47" s="39"/>
      <c r="F47" s="40"/>
      <c r="G47" s="40"/>
      <c r="H47" s="40"/>
      <c r="I47" s="40"/>
      <c r="J47" s="40"/>
      <c r="K47" s="41"/>
      <c r="L47" s="46"/>
      <c r="M47" s="44"/>
      <c r="N47" s="44"/>
    </row>
    <row r="48" spans="2:14" ht="18" customHeight="1">
      <c r="B48" s="43" t="s">
        <v>132</v>
      </c>
      <c r="C48" s="38" t="s">
        <v>120</v>
      </c>
      <c r="D48" s="37"/>
      <c r="E48" s="39"/>
      <c r="F48" s="40"/>
      <c r="G48" s="40"/>
      <c r="H48" s="40"/>
      <c r="I48" s="40"/>
      <c r="J48" s="40"/>
      <c r="K48" s="41"/>
      <c r="L48" s="46"/>
      <c r="M48" s="44"/>
      <c r="N48" s="44"/>
    </row>
    <row r="49" spans="1:14" s="49" customFormat="1" ht="7.5" customHeight="1">
      <c r="A49" s="48"/>
      <c r="D49" s="50"/>
      <c r="E49" s="50"/>
      <c r="F49" s="50"/>
      <c r="G49" s="50"/>
      <c r="H49" s="50"/>
      <c r="I49" s="50"/>
      <c r="J49" s="50"/>
      <c r="K49" s="51"/>
      <c r="L49" s="50"/>
      <c r="M49" s="50"/>
      <c r="N49" s="50"/>
    </row>
    <row r="50" spans="1:14" s="58" customFormat="1" ht="30" customHeight="1">
      <c r="A50" s="52"/>
      <c r="B50" s="20" t="s">
        <v>223</v>
      </c>
      <c r="C50" s="53"/>
      <c r="D50" s="54"/>
      <c r="E50" s="97"/>
      <c r="F50" s="97"/>
      <c r="G50" s="55" t="s">
        <v>15</v>
      </c>
      <c r="H50" s="56"/>
      <c r="I50" s="56"/>
      <c r="J50" s="56"/>
      <c r="K50" s="57"/>
      <c r="L50" s="56"/>
      <c r="M50" s="56"/>
      <c r="N50" s="56"/>
    </row>
    <row r="51" spans="1:14" s="30" customFormat="1" ht="24.75" customHeight="1" thickBot="1">
      <c r="A51" s="28"/>
      <c r="B51" s="29"/>
      <c r="C51" s="29"/>
      <c r="D51" s="29"/>
      <c r="E51" s="29"/>
      <c r="F51" s="58"/>
      <c r="G51" s="241" t="s">
        <v>47</v>
      </c>
      <c r="H51" s="241"/>
      <c r="I51" s="241"/>
      <c r="J51" s="241"/>
      <c r="K51" s="268"/>
      <c r="L51" s="240" t="s">
        <v>40</v>
      </c>
      <c r="M51" s="240"/>
      <c r="N51" s="240"/>
    </row>
    <row r="52" spans="2:14" ht="18" customHeight="1" thickBot="1">
      <c r="B52" s="153"/>
      <c r="C52" s="154" t="s">
        <v>133</v>
      </c>
      <c r="D52" s="155"/>
      <c r="E52" s="156"/>
      <c r="F52" s="58"/>
      <c r="G52" s="33">
        <v>2015</v>
      </c>
      <c r="H52" s="33">
        <f>G52+1</f>
        <v>2016</v>
      </c>
      <c r="I52" s="33">
        <f>H52+1</f>
        <v>2017</v>
      </c>
      <c r="J52" s="33">
        <v>2018</v>
      </c>
      <c r="K52" s="34">
        <v>2019</v>
      </c>
      <c r="L52" s="124">
        <v>2015</v>
      </c>
      <c r="M52" s="125">
        <f>L52+1</f>
        <v>2016</v>
      </c>
      <c r="N52" s="125">
        <f>M52+1</f>
        <v>2017</v>
      </c>
    </row>
    <row r="53" spans="1:14" ht="18" customHeight="1">
      <c r="A53" s="59" t="s">
        <v>16</v>
      </c>
      <c r="B53" s="108" t="s">
        <v>17</v>
      </c>
      <c r="C53" s="109" t="s">
        <v>18</v>
      </c>
      <c r="D53" s="169"/>
      <c r="E53" s="170"/>
      <c r="F53" s="171"/>
      <c r="G53" s="174">
        <f aca="true" t="shared" si="2" ref="G53:N53">SUM(G54:G57)-G55</f>
        <v>0</v>
      </c>
      <c r="H53" s="174">
        <f t="shared" si="2"/>
        <v>0</v>
      </c>
      <c r="I53" s="174">
        <f t="shared" si="2"/>
        <v>0</v>
      </c>
      <c r="J53" s="174">
        <f>SUM(J54:J57)-J55</f>
        <v>0</v>
      </c>
      <c r="K53" s="174">
        <f t="shared" si="2"/>
        <v>0</v>
      </c>
      <c r="L53" s="174">
        <f t="shared" si="2"/>
        <v>0</v>
      </c>
      <c r="M53" s="174">
        <f t="shared" si="2"/>
        <v>0</v>
      </c>
      <c r="N53" s="174">
        <f t="shared" si="2"/>
        <v>0</v>
      </c>
    </row>
    <row r="54" spans="1:14" ht="18" customHeight="1">
      <c r="A54" s="59" t="s">
        <v>16</v>
      </c>
      <c r="B54" s="110" t="s">
        <v>19</v>
      </c>
      <c r="C54" s="111" t="s">
        <v>20</v>
      </c>
      <c r="D54" s="169"/>
      <c r="E54" s="170"/>
      <c r="F54" s="171"/>
      <c r="G54" s="174"/>
      <c r="H54" s="174"/>
      <c r="I54" s="174"/>
      <c r="J54" s="174"/>
      <c r="K54" s="174"/>
      <c r="L54" s="174"/>
      <c r="M54" s="174"/>
      <c r="N54" s="174"/>
    </row>
    <row r="55" spans="1:14" ht="18" customHeight="1">
      <c r="A55" s="59" t="s">
        <v>16</v>
      </c>
      <c r="B55" s="112"/>
      <c r="C55" s="113" t="s">
        <v>21</v>
      </c>
      <c r="D55" s="169"/>
      <c r="E55" s="172"/>
      <c r="F55" s="171"/>
      <c r="G55" s="174"/>
      <c r="H55" s="174"/>
      <c r="I55" s="174"/>
      <c r="J55" s="174"/>
      <c r="K55" s="174"/>
      <c r="L55" s="174"/>
      <c r="M55" s="174"/>
      <c r="N55" s="174"/>
    </row>
    <row r="56" spans="1:14" ht="18" customHeight="1">
      <c r="A56" s="59" t="s">
        <v>16</v>
      </c>
      <c r="B56" s="110" t="s">
        <v>22</v>
      </c>
      <c r="C56" s="111" t="s">
        <v>23</v>
      </c>
      <c r="D56" s="169"/>
      <c r="E56" s="173"/>
      <c r="F56" s="171"/>
      <c r="G56" s="174"/>
      <c r="H56" s="174"/>
      <c r="I56" s="174"/>
      <c r="J56" s="174"/>
      <c r="K56" s="174"/>
      <c r="L56" s="174"/>
      <c r="M56" s="174"/>
      <c r="N56" s="174"/>
    </row>
    <row r="57" spans="1:14" ht="22.5">
      <c r="A57" s="59" t="s">
        <v>16</v>
      </c>
      <c r="B57" s="114" t="s">
        <v>24</v>
      </c>
      <c r="C57" s="111" t="s">
        <v>134</v>
      </c>
      <c r="D57" s="169"/>
      <c r="E57" s="170"/>
      <c r="F57" s="171"/>
      <c r="G57" s="174"/>
      <c r="H57" s="174"/>
      <c r="I57" s="174"/>
      <c r="J57" s="174"/>
      <c r="K57" s="174"/>
      <c r="L57" s="174"/>
      <c r="M57" s="174"/>
      <c r="N57" s="174"/>
    </row>
    <row r="58" spans="1:14" ht="18" customHeight="1">
      <c r="A58" s="59" t="s">
        <v>16</v>
      </c>
      <c r="B58" s="108" t="s">
        <v>135</v>
      </c>
      <c r="C58" s="141" t="s">
        <v>136</v>
      </c>
      <c r="D58" s="169"/>
      <c r="E58" s="172"/>
      <c r="F58" s="171"/>
      <c r="G58" s="174"/>
      <c r="H58" s="174"/>
      <c r="I58" s="174"/>
      <c r="J58" s="174"/>
      <c r="K58" s="174"/>
      <c r="L58" s="174"/>
      <c r="M58" s="174"/>
      <c r="N58" s="174"/>
    </row>
    <row r="59" spans="1:14" ht="18" customHeight="1">
      <c r="A59" s="59" t="s">
        <v>26</v>
      </c>
      <c r="B59" s="115" t="s">
        <v>27</v>
      </c>
      <c r="C59" s="116" t="s">
        <v>137</v>
      </c>
      <c r="D59" s="169"/>
      <c r="E59" s="170"/>
      <c r="F59" s="171"/>
      <c r="G59" s="174">
        <f aca="true" t="shared" si="3" ref="G59:N59">SUM(G60:G64)-SUM(G61:G62)</f>
        <v>0</v>
      </c>
      <c r="H59" s="174">
        <f t="shared" si="3"/>
        <v>0</v>
      </c>
      <c r="I59" s="174">
        <f t="shared" si="3"/>
        <v>0</v>
      </c>
      <c r="J59" s="174">
        <f>SUM(J60:J64)-SUM(J61:J62)</f>
        <v>0</v>
      </c>
      <c r="K59" s="174">
        <f t="shared" si="3"/>
        <v>0</v>
      </c>
      <c r="L59" s="174">
        <f t="shared" si="3"/>
        <v>0</v>
      </c>
      <c r="M59" s="174">
        <f t="shared" si="3"/>
        <v>0</v>
      </c>
      <c r="N59" s="174">
        <f t="shared" si="3"/>
        <v>0</v>
      </c>
    </row>
    <row r="60" spans="1:14" ht="18" customHeight="1">
      <c r="A60" s="59" t="s">
        <v>26</v>
      </c>
      <c r="B60" s="117" t="s">
        <v>28</v>
      </c>
      <c r="C60" s="118" t="s">
        <v>29</v>
      </c>
      <c r="D60" s="169"/>
      <c r="E60" s="170"/>
      <c r="F60" s="171"/>
      <c r="G60" s="174">
        <f>G61+G62</f>
        <v>0</v>
      </c>
      <c r="H60" s="174">
        <f aca="true" t="shared" si="4" ref="H60:N60">H61+H62</f>
        <v>0</v>
      </c>
      <c r="I60" s="174">
        <f t="shared" si="4"/>
        <v>0</v>
      </c>
      <c r="J60" s="174">
        <f>J61+J62</f>
        <v>0</v>
      </c>
      <c r="K60" s="174">
        <f t="shared" si="4"/>
        <v>0</v>
      </c>
      <c r="L60" s="174">
        <f t="shared" si="4"/>
        <v>0</v>
      </c>
      <c r="M60" s="174">
        <f t="shared" si="4"/>
        <v>0</v>
      </c>
      <c r="N60" s="174">
        <f t="shared" si="4"/>
        <v>0</v>
      </c>
    </row>
    <row r="61" spans="1:14" ht="18" customHeight="1">
      <c r="A61" s="59" t="s">
        <v>26</v>
      </c>
      <c r="B61" s="119"/>
      <c r="C61" s="120" t="s">
        <v>30</v>
      </c>
      <c r="D61" s="169"/>
      <c r="E61" s="170"/>
      <c r="F61" s="171"/>
      <c r="G61" s="174"/>
      <c r="H61" s="174"/>
      <c r="I61" s="174"/>
      <c r="J61" s="174"/>
      <c r="K61" s="174"/>
      <c r="L61" s="174"/>
      <c r="M61" s="174"/>
      <c r="N61" s="174"/>
    </row>
    <row r="62" spans="1:14" ht="18" customHeight="1">
      <c r="A62" s="59" t="s">
        <v>26</v>
      </c>
      <c r="B62" s="121"/>
      <c r="C62" s="120" t="s">
        <v>31</v>
      </c>
      <c r="D62" s="169"/>
      <c r="E62" s="170"/>
      <c r="F62" s="171"/>
      <c r="G62" s="174"/>
      <c r="H62" s="174"/>
      <c r="I62" s="174"/>
      <c r="J62" s="174"/>
      <c r="K62" s="174"/>
      <c r="L62" s="174"/>
      <c r="M62" s="174"/>
      <c r="N62" s="174"/>
    </row>
    <row r="63" spans="1:14" ht="18" customHeight="1">
      <c r="A63" s="59" t="s">
        <v>26</v>
      </c>
      <c r="B63" s="115" t="s">
        <v>32</v>
      </c>
      <c r="C63" s="118" t="s">
        <v>33</v>
      </c>
      <c r="D63" s="169"/>
      <c r="E63" s="170"/>
      <c r="F63" s="171"/>
      <c r="G63" s="174"/>
      <c r="H63" s="174"/>
      <c r="I63" s="174"/>
      <c r="J63" s="174"/>
      <c r="K63" s="174"/>
      <c r="L63" s="174"/>
      <c r="M63" s="174"/>
      <c r="N63" s="174"/>
    </row>
    <row r="64" spans="1:14" ht="18" customHeight="1">
      <c r="A64" s="59" t="s">
        <v>26</v>
      </c>
      <c r="B64" s="115" t="s">
        <v>34</v>
      </c>
      <c r="C64" s="118" t="s">
        <v>35</v>
      </c>
      <c r="D64" s="169"/>
      <c r="E64" s="170"/>
      <c r="F64" s="171"/>
      <c r="G64" s="174"/>
      <c r="H64" s="174"/>
      <c r="I64" s="174"/>
      <c r="J64" s="174"/>
      <c r="K64" s="174"/>
      <c r="L64" s="174"/>
      <c r="M64" s="174"/>
      <c r="N64" s="174"/>
    </row>
    <row r="65" spans="2:14" ht="19.5" customHeight="1">
      <c r="B65" s="98" t="s">
        <v>107</v>
      </c>
      <c r="C65" s="68"/>
      <c r="D65" s="69"/>
      <c r="E65" s="70"/>
      <c r="F65" s="70"/>
      <c r="G65" s="71">
        <f aca="true" t="shared" si="5" ref="G65:N65">G53-G59</f>
        <v>0</v>
      </c>
      <c r="H65" s="71">
        <f t="shared" si="5"/>
        <v>0</v>
      </c>
      <c r="I65" s="71">
        <f t="shared" si="5"/>
        <v>0</v>
      </c>
      <c r="J65" s="71">
        <f>J53-J59</f>
        <v>0</v>
      </c>
      <c r="K65" s="72">
        <f t="shared" si="5"/>
        <v>0</v>
      </c>
      <c r="L65" s="73">
        <f t="shared" si="5"/>
        <v>0</v>
      </c>
      <c r="M65" s="71">
        <f t="shared" si="5"/>
        <v>0</v>
      </c>
      <c r="N65" s="71">
        <f t="shared" si="5"/>
        <v>0</v>
      </c>
    </row>
    <row r="66" spans="1:14" ht="19.5" customHeight="1" hidden="1">
      <c r="A66" s="1">
        <v>1</v>
      </c>
      <c r="B66" s="74"/>
      <c r="C66" s="75"/>
      <c r="D66" s="75"/>
      <c r="E66" s="76" t="s">
        <v>36</v>
      </c>
      <c r="F66" s="162"/>
      <c r="G66" s="77">
        <f>SUM(G65:N65)</f>
        <v>0</v>
      </c>
      <c r="H66" s="78"/>
      <c r="I66" s="79"/>
      <c r="J66" s="79"/>
      <c r="K66" s="80"/>
      <c r="L66" s="81"/>
      <c r="M66" s="81"/>
      <c r="N66" s="81"/>
    </row>
    <row r="67" spans="1:14" ht="19.5" customHeight="1">
      <c r="A67" s="1">
        <v>2</v>
      </c>
      <c r="B67" s="74"/>
      <c r="C67" s="75"/>
      <c r="D67" s="75"/>
      <c r="E67" s="99" t="s">
        <v>37</v>
      </c>
      <c r="F67" s="75"/>
      <c r="G67" s="77">
        <f>SUM(G65:K65)</f>
        <v>0</v>
      </c>
      <c r="H67" s="78"/>
      <c r="I67" s="79"/>
      <c r="J67" s="79"/>
      <c r="K67" s="80"/>
      <c r="L67" s="127">
        <f>SUM(L65:N65)</f>
        <v>0</v>
      </c>
      <c r="M67" s="126"/>
      <c r="N67" s="81"/>
    </row>
    <row r="68" spans="1:14" ht="19.5" customHeight="1" hidden="1">
      <c r="A68" s="1">
        <v>1</v>
      </c>
      <c r="B68" s="74"/>
      <c r="C68" s="75"/>
      <c r="D68" s="75"/>
      <c r="E68" s="76" t="s">
        <v>38</v>
      </c>
      <c r="F68" s="162"/>
      <c r="G68" s="77" t="e">
        <f>SUM(G73:N73)</f>
        <v>#NAME?</v>
      </c>
      <c r="H68" s="78"/>
      <c r="I68" s="79"/>
      <c r="J68" s="79"/>
      <c r="K68" s="80"/>
      <c r="L68" s="81"/>
      <c r="M68" s="81"/>
      <c r="N68" s="81"/>
    </row>
    <row r="69" spans="1:14" s="88" customFormat="1" ht="7.5" customHeight="1">
      <c r="A69" s="82"/>
      <c r="B69" s="83"/>
      <c r="C69" s="83"/>
      <c r="D69" s="83"/>
      <c r="E69" s="83"/>
      <c r="F69" s="83"/>
      <c r="G69" s="84"/>
      <c r="H69" s="84"/>
      <c r="I69" s="85"/>
      <c r="J69" s="85"/>
      <c r="K69" s="86"/>
      <c r="L69" s="87"/>
      <c r="M69" s="87"/>
      <c r="N69" s="87"/>
    </row>
    <row r="70" spans="2:14" ht="30" customHeight="1">
      <c r="B70" s="31" t="s">
        <v>225</v>
      </c>
      <c r="C70" s="89"/>
      <c r="D70" s="89"/>
      <c r="E70" s="89"/>
      <c r="F70" s="89"/>
      <c r="G70" s="90"/>
      <c r="H70" s="90"/>
      <c r="I70" s="90"/>
      <c r="J70" s="90"/>
      <c r="K70" s="91"/>
      <c r="L70" s="90"/>
      <c r="M70" s="90"/>
      <c r="N70" s="90"/>
    </row>
    <row r="71" spans="2:14" ht="24" customHeight="1">
      <c r="B71" s="143" t="s">
        <v>226</v>
      </c>
      <c r="C71" s="245" t="s">
        <v>139</v>
      </c>
      <c r="D71" s="245"/>
      <c r="E71" s="246"/>
      <c r="F71" s="144"/>
      <c r="G71" s="92"/>
      <c r="H71" s="92"/>
      <c r="I71" s="92"/>
      <c r="J71" s="92"/>
      <c r="K71" s="93"/>
      <c r="L71" s="94"/>
      <c r="M71" s="92"/>
      <c r="N71" s="92"/>
    </row>
    <row r="72" ht="14.25">
      <c r="A72" s="17" t="s">
        <v>39</v>
      </c>
    </row>
    <row r="73" spans="1:14" s="35" customFormat="1" ht="14.25" hidden="1">
      <c r="A73" s="95"/>
      <c r="B73" s="96"/>
      <c r="G73" s="35" t="e">
        <f aca="true" t="shared" si="6" ref="G73:N73">G65/POWER(1+TauxAct,G28-$G$28)</f>
        <v>#NAME?</v>
      </c>
      <c r="H73" s="35" t="e">
        <f t="shared" si="6"/>
        <v>#NAME?</v>
      </c>
      <c r="I73" s="35" t="e">
        <f t="shared" si="6"/>
        <v>#NAME?</v>
      </c>
      <c r="J73" s="35" t="e">
        <f>J65/POWER(1+TauxAct,J28-$G$28)</f>
        <v>#NAME?</v>
      </c>
      <c r="K73" s="35" t="e">
        <f t="shared" si="6"/>
        <v>#NAME?</v>
      </c>
      <c r="L73" s="35" t="e">
        <f t="shared" si="6"/>
        <v>#NAME?</v>
      </c>
      <c r="M73" s="35" t="e">
        <f t="shared" si="6"/>
        <v>#NAME?</v>
      </c>
      <c r="N73" s="35" t="e">
        <f t="shared" si="6"/>
        <v>#NAME?</v>
      </c>
    </row>
    <row r="74" ht="14.25">
      <c r="B74" s="142" t="s">
        <v>138</v>
      </c>
    </row>
  </sheetData>
  <sheetProtection/>
  <mergeCells count="51">
    <mergeCell ref="E22:F22"/>
    <mergeCell ref="E23:F23"/>
    <mergeCell ref="E24:F24"/>
    <mergeCell ref="E17:F17"/>
    <mergeCell ref="E18:F18"/>
    <mergeCell ref="E19:F19"/>
    <mergeCell ref="E20:F20"/>
    <mergeCell ref="E21:F21"/>
    <mergeCell ref="B8:C8"/>
    <mergeCell ref="D8:K8"/>
    <mergeCell ref="E14:F14"/>
    <mergeCell ref="E15:F15"/>
    <mergeCell ref="E16:F16"/>
    <mergeCell ref="B9:C9"/>
    <mergeCell ref="D9:K9"/>
    <mergeCell ref="B10:C10"/>
    <mergeCell ref="D10:K10"/>
    <mergeCell ref="B11:C11"/>
    <mergeCell ref="D11:K11"/>
    <mergeCell ref="H14:K14"/>
    <mergeCell ref="G3:M3"/>
    <mergeCell ref="B6:C6"/>
    <mergeCell ref="D6:K6"/>
    <mergeCell ref="B7:C7"/>
    <mergeCell ref="D7:K7"/>
    <mergeCell ref="L14:N14"/>
    <mergeCell ref="H15:K15"/>
    <mergeCell ref="L15:N15"/>
    <mergeCell ref="H16:K16"/>
    <mergeCell ref="L16:N16"/>
    <mergeCell ref="H17:K17"/>
    <mergeCell ref="L17:N17"/>
    <mergeCell ref="H18:K18"/>
    <mergeCell ref="L18:N18"/>
    <mergeCell ref="H19:K19"/>
    <mergeCell ref="L19:N19"/>
    <mergeCell ref="H20:K20"/>
    <mergeCell ref="L20:N20"/>
    <mergeCell ref="H21:K21"/>
    <mergeCell ref="L21:N21"/>
    <mergeCell ref="H22:K22"/>
    <mergeCell ref="L22:N22"/>
    <mergeCell ref="G51:K51"/>
    <mergeCell ref="L51:N51"/>
    <mergeCell ref="C71:E71"/>
    <mergeCell ref="H23:K23"/>
    <mergeCell ref="L23:N23"/>
    <mergeCell ref="H24:K24"/>
    <mergeCell ref="L24:N24"/>
    <mergeCell ref="G27:K27"/>
    <mergeCell ref="L27:N27"/>
  </mergeCells>
  <conditionalFormatting sqref="L27 L51">
    <cfRule type="expression" priority="4" dxfId="3" stopIfTrue="1">
      <formula>IF(OR(L27="Démarrage du projet",L27="Fin du projet"),TRUE,FALSE)</formula>
    </cfRule>
  </conditionalFormatting>
  <conditionalFormatting sqref="L27 L51">
    <cfRule type="expression" priority="3" dxfId="2" stopIfTrue="1">
      <formula>IF(OR(L27="Démarrage du PRE",L27="Fin du PRE"),TRUE,FALSE)</formula>
    </cfRule>
  </conditionalFormatting>
  <conditionalFormatting sqref="D53:E64">
    <cfRule type="expression" priority="1" dxfId="52" stopIfTrue="1">
      <formula>IF(AND($D53&lt;&gt;"Oui",SUM($G53:$N53)&gt;0),TRUE,FALSE)</formula>
    </cfRule>
    <cfRule type="expression" priority="2" dxfId="0" stopIfTrue="1">
      <formula>IF(OR($D53="Non",$D53=""),TRUE,FALSE)</formula>
    </cfRule>
  </conditionalFormatting>
  <dataValidations count="2">
    <dataValidation type="list" allowBlank="1" showInputMessage="1" showErrorMessage="1" sqref="E15:E24">
      <formula1>ActionsPrescrip</formula1>
    </dataValidation>
    <dataValidation type="list" allowBlank="1" showInputMessage="1" showErrorMessage="1" sqref="G15:G24">
      <formula1>"Oui,Non"</formula1>
    </dataValidation>
  </dataValidations>
  <printOptions/>
  <pageMargins left="0.1968503937007874" right="0.1968503937007874" top="0.1968503937007874" bottom="0.1968503937007874" header="0.1968503937007874" footer="0.1968503937007874"/>
  <pageSetup fitToHeight="5" fitToWidth="1" horizontalDpi="600" verticalDpi="600" orientation="landscape"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2:N74"/>
  <sheetViews>
    <sheetView zoomScale="90" zoomScaleNormal="90" zoomScalePageLayoutView="0" workbookViewId="0" topLeftCell="A1">
      <selection activeCell="H18" sqref="H18:J18"/>
    </sheetView>
  </sheetViews>
  <sheetFormatPr defaultColWidth="9.140625" defaultRowHeight="15"/>
  <cols>
    <col min="1" max="1" width="3.7109375" style="17" customWidth="1"/>
    <col min="2" max="2" width="15.28125" style="27" customWidth="1"/>
    <col min="3" max="3" width="41.140625" style="6" bestFit="1" customWidth="1"/>
    <col min="4" max="4" width="14.8515625" style="6" customWidth="1"/>
    <col min="5" max="5" width="41.00390625" style="6" customWidth="1"/>
    <col min="6" max="7" width="13.00390625" style="6" customWidth="1"/>
    <col min="8" max="14" width="10.7109375" style="6" customWidth="1"/>
    <col min="15" max="15" width="10.140625" style="6" bestFit="1" customWidth="1"/>
    <col min="16" max="242" width="9.140625" style="6" customWidth="1"/>
    <col min="243" max="243" width="3.7109375" style="6" customWidth="1"/>
    <col min="244" max="244" width="15.28125" style="6" customWidth="1"/>
    <col min="245" max="245" width="41.140625" style="6" bestFit="1" customWidth="1"/>
    <col min="246" max="246" width="14.8515625" style="6" customWidth="1"/>
    <col min="247" max="247" width="41.00390625" style="6" customWidth="1"/>
    <col min="248" max="254" width="10.7109375" style="6" customWidth="1"/>
    <col min="255" max="16384" width="0" style="6" hidden="1" customWidth="1"/>
  </cols>
  <sheetData>
    <row r="2" spans="1:14" ht="23.25">
      <c r="A2" s="1">
        <v>2</v>
      </c>
      <c r="B2" s="2" t="s">
        <v>41</v>
      </c>
      <c r="C2" s="3"/>
      <c r="D2" s="3"/>
      <c r="E2" s="4" t="s">
        <v>167</v>
      </c>
      <c r="F2" s="4"/>
      <c r="G2" s="5"/>
      <c r="H2" s="5"/>
      <c r="I2" s="5"/>
      <c r="J2" s="5"/>
      <c r="K2" s="5"/>
      <c r="L2" s="5"/>
      <c r="M2" s="5"/>
      <c r="N2" s="3"/>
    </row>
    <row r="3" spans="1:14" ht="23.25">
      <c r="A3" s="1">
        <v>2</v>
      </c>
      <c r="B3" s="3"/>
      <c r="C3" s="7" t="s">
        <v>45</v>
      </c>
      <c r="D3" s="129">
        <f>Synthèse!D3</f>
        <v>0</v>
      </c>
      <c r="E3" s="7" t="s">
        <v>46</v>
      </c>
      <c r="F3" s="7"/>
      <c r="G3" s="234">
        <f>Synthèse!F3</f>
        <v>0</v>
      </c>
      <c r="H3" s="234"/>
      <c r="I3" s="234"/>
      <c r="J3" s="234"/>
      <c r="K3" s="234"/>
      <c r="L3" s="234"/>
      <c r="M3" s="234"/>
      <c r="N3" s="3"/>
    </row>
    <row r="4" spans="1:12" s="13" customFormat="1" ht="12" customHeight="1">
      <c r="A4" s="9"/>
      <c r="B4" s="10"/>
      <c r="C4" s="11"/>
      <c r="D4" s="8"/>
      <c r="E4" s="8"/>
      <c r="F4" s="8"/>
      <c r="G4" s="8"/>
      <c r="H4" s="8"/>
      <c r="I4" s="8"/>
      <c r="J4" s="8"/>
      <c r="K4" s="8"/>
      <c r="L4" s="12"/>
    </row>
    <row r="5" spans="1:11" ht="18">
      <c r="A5" s="1">
        <v>2</v>
      </c>
      <c r="B5" s="14" t="s">
        <v>0</v>
      </c>
      <c r="C5" s="15"/>
      <c r="D5" s="15"/>
      <c r="E5" s="15"/>
      <c r="F5" s="15"/>
      <c r="G5" s="15"/>
      <c r="H5" s="15"/>
      <c r="I5" s="15"/>
      <c r="J5" s="15"/>
      <c r="K5" s="16"/>
    </row>
    <row r="6" spans="2:12" ht="18" customHeight="1">
      <c r="B6" s="261" t="s">
        <v>89</v>
      </c>
      <c r="C6" s="261"/>
      <c r="D6" s="234"/>
      <c r="E6" s="234"/>
      <c r="F6" s="234"/>
      <c r="G6" s="234"/>
      <c r="H6" s="234"/>
      <c r="I6" s="234"/>
      <c r="J6" s="234"/>
      <c r="K6" s="234"/>
      <c r="L6" s="18"/>
    </row>
    <row r="7" spans="2:12" ht="18" customHeight="1">
      <c r="B7" s="266" t="s">
        <v>112</v>
      </c>
      <c r="C7" s="267"/>
      <c r="D7" s="234"/>
      <c r="E7" s="234"/>
      <c r="F7" s="234"/>
      <c r="G7" s="234"/>
      <c r="H7" s="234"/>
      <c r="I7" s="234"/>
      <c r="J7" s="234"/>
      <c r="K7" s="234"/>
      <c r="L7" s="19"/>
    </row>
    <row r="8" spans="2:12" ht="18" customHeight="1">
      <c r="B8" s="266" t="s">
        <v>113</v>
      </c>
      <c r="C8" s="267"/>
      <c r="D8" s="234"/>
      <c r="E8" s="234"/>
      <c r="F8" s="234"/>
      <c r="G8" s="234"/>
      <c r="H8" s="234"/>
      <c r="I8" s="234"/>
      <c r="J8" s="234"/>
      <c r="K8" s="234"/>
      <c r="L8" s="18"/>
    </row>
    <row r="9" spans="2:12" ht="18" customHeight="1">
      <c r="B9" s="261" t="s">
        <v>90</v>
      </c>
      <c r="C9" s="261"/>
      <c r="D9" s="262"/>
      <c r="E9" s="262"/>
      <c r="F9" s="262"/>
      <c r="G9" s="262"/>
      <c r="H9" s="262"/>
      <c r="I9" s="262"/>
      <c r="J9" s="262"/>
      <c r="K9" s="262"/>
      <c r="L9" s="18"/>
    </row>
    <row r="10" spans="1:12" ht="18" customHeight="1">
      <c r="A10" s="17">
        <v>2</v>
      </c>
      <c r="B10" s="261" t="s">
        <v>91</v>
      </c>
      <c r="C10" s="261"/>
      <c r="D10" s="263"/>
      <c r="E10" s="264"/>
      <c r="F10" s="264"/>
      <c r="G10" s="264"/>
      <c r="H10" s="264"/>
      <c r="I10" s="264"/>
      <c r="J10" s="264"/>
      <c r="K10" s="265"/>
      <c r="L10" s="18"/>
    </row>
    <row r="11" spans="1:12" ht="18" customHeight="1">
      <c r="A11" s="17">
        <v>2</v>
      </c>
      <c r="B11" s="261" t="s">
        <v>101</v>
      </c>
      <c r="C11" s="261"/>
      <c r="D11" s="263"/>
      <c r="E11" s="264"/>
      <c r="F11" s="264"/>
      <c r="G11" s="264"/>
      <c r="H11" s="264"/>
      <c r="I11" s="264"/>
      <c r="J11" s="264"/>
      <c r="K11" s="265"/>
      <c r="L11" s="18"/>
    </row>
    <row r="12" spans="1:12" s="13" customFormat="1" ht="12" customHeight="1">
      <c r="A12" s="9"/>
      <c r="B12" s="10"/>
      <c r="C12" s="11"/>
      <c r="D12" s="8"/>
      <c r="E12" s="8"/>
      <c r="F12" s="8"/>
      <c r="G12" s="8"/>
      <c r="H12" s="8"/>
      <c r="I12" s="8"/>
      <c r="J12" s="8"/>
      <c r="K12" s="8"/>
      <c r="L12" s="12"/>
    </row>
    <row r="13" spans="1:14" ht="18">
      <c r="A13" s="1">
        <v>2</v>
      </c>
      <c r="B13" s="20" t="s">
        <v>1</v>
      </c>
      <c r="C13" s="21"/>
      <c r="D13" s="21"/>
      <c r="E13" s="21"/>
      <c r="F13" s="21"/>
      <c r="G13" s="21"/>
      <c r="H13" s="21"/>
      <c r="I13" s="21"/>
      <c r="J13" s="21"/>
      <c r="K13" s="21"/>
      <c r="L13" s="21"/>
      <c r="M13" s="21"/>
      <c r="N13" s="21"/>
    </row>
    <row r="14" spans="2:14" ht="43.5" customHeight="1">
      <c r="B14" s="22"/>
      <c r="C14" s="23" t="s">
        <v>2</v>
      </c>
      <c r="D14" s="24" t="s">
        <v>73</v>
      </c>
      <c r="E14" s="254" t="s">
        <v>176</v>
      </c>
      <c r="F14" s="255"/>
      <c r="G14" s="24" t="s">
        <v>178</v>
      </c>
      <c r="H14" s="256" t="s">
        <v>177</v>
      </c>
      <c r="I14" s="257"/>
      <c r="J14" s="257"/>
      <c r="K14" s="258"/>
      <c r="L14" s="259" t="s">
        <v>92</v>
      </c>
      <c r="M14" s="259"/>
      <c r="N14" s="260"/>
    </row>
    <row r="15" spans="1:14" ht="30.75" customHeight="1">
      <c r="A15" s="17" t="str">
        <f aca="true" t="shared" si="0" ref="A15:A24">$E$2&amp;B15</f>
        <v>Performance des fonctions médico-techniquesSous-action 1</v>
      </c>
      <c r="B15" s="25" t="s">
        <v>3</v>
      </c>
      <c r="C15" s="100"/>
      <c r="D15" s="26"/>
      <c r="E15" s="249"/>
      <c r="F15" s="251"/>
      <c r="G15" s="60"/>
      <c r="H15" s="249"/>
      <c r="I15" s="250"/>
      <c r="J15" s="250"/>
      <c r="K15" s="251"/>
      <c r="L15" s="250"/>
      <c r="M15" s="250"/>
      <c r="N15" s="251"/>
    </row>
    <row r="16" spans="1:14" ht="30.75" customHeight="1">
      <c r="A16" s="17" t="str">
        <f t="shared" si="0"/>
        <v>Performance des fonctions médico-techniquesSous-action 2</v>
      </c>
      <c r="B16" s="25" t="s">
        <v>4</v>
      </c>
      <c r="C16" s="100"/>
      <c r="D16" s="26"/>
      <c r="E16" s="249"/>
      <c r="F16" s="251"/>
      <c r="G16" s="60"/>
      <c r="H16" s="249"/>
      <c r="I16" s="250"/>
      <c r="J16" s="250"/>
      <c r="K16" s="251"/>
      <c r="L16" s="250"/>
      <c r="M16" s="250"/>
      <c r="N16" s="251"/>
    </row>
    <row r="17" spans="1:14" ht="30.75" customHeight="1">
      <c r="A17" s="17" t="str">
        <f t="shared" si="0"/>
        <v>Performance des fonctions médico-techniquesSous-action 3</v>
      </c>
      <c r="B17" s="25" t="s">
        <v>5</v>
      </c>
      <c r="C17" s="100"/>
      <c r="D17" s="26"/>
      <c r="E17" s="249"/>
      <c r="F17" s="251"/>
      <c r="G17" s="60"/>
      <c r="H17" s="249"/>
      <c r="I17" s="250"/>
      <c r="J17" s="250"/>
      <c r="K17" s="251"/>
      <c r="L17" s="250"/>
      <c r="M17" s="250"/>
      <c r="N17" s="251"/>
    </row>
    <row r="18" spans="1:14" ht="30.75" customHeight="1">
      <c r="A18" s="17" t="str">
        <f t="shared" si="0"/>
        <v>Performance des fonctions médico-techniquesSous-action 4</v>
      </c>
      <c r="B18" s="25" t="s">
        <v>6</v>
      </c>
      <c r="C18" s="100"/>
      <c r="D18" s="26"/>
      <c r="E18" s="249"/>
      <c r="F18" s="251"/>
      <c r="G18" s="60"/>
      <c r="H18" s="249"/>
      <c r="I18" s="250"/>
      <c r="J18" s="250"/>
      <c r="K18" s="251"/>
      <c r="L18" s="250"/>
      <c r="M18" s="250"/>
      <c r="N18" s="251"/>
    </row>
    <row r="19" spans="1:14" ht="30.75" customHeight="1">
      <c r="A19" s="17" t="str">
        <f t="shared" si="0"/>
        <v>Performance des fonctions médico-techniquesSous-action 5</v>
      </c>
      <c r="B19" s="25" t="s">
        <v>7</v>
      </c>
      <c r="C19" s="100"/>
      <c r="D19" s="26"/>
      <c r="E19" s="249"/>
      <c r="F19" s="251"/>
      <c r="G19" s="60"/>
      <c r="H19" s="249"/>
      <c r="I19" s="250"/>
      <c r="J19" s="250"/>
      <c r="K19" s="251"/>
      <c r="L19" s="250"/>
      <c r="M19" s="250"/>
      <c r="N19" s="251"/>
    </row>
    <row r="20" spans="1:14" ht="30.75" customHeight="1">
      <c r="A20" s="17" t="str">
        <f t="shared" si="0"/>
        <v>Performance des fonctions médico-techniquesSous-action 6</v>
      </c>
      <c r="B20" s="25" t="s">
        <v>8</v>
      </c>
      <c r="C20" s="100"/>
      <c r="D20" s="26"/>
      <c r="E20" s="249"/>
      <c r="F20" s="251"/>
      <c r="G20" s="60"/>
      <c r="H20" s="249"/>
      <c r="I20" s="250"/>
      <c r="J20" s="250"/>
      <c r="K20" s="251"/>
      <c r="L20" s="250"/>
      <c r="M20" s="250"/>
      <c r="N20" s="251"/>
    </row>
    <row r="21" spans="1:14" ht="30.75" customHeight="1">
      <c r="A21" s="17" t="str">
        <f t="shared" si="0"/>
        <v>Performance des fonctions médico-techniquesSous-action 7</v>
      </c>
      <c r="B21" s="25" t="s">
        <v>9</v>
      </c>
      <c r="C21" s="100"/>
      <c r="D21" s="26"/>
      <c r="E21" s="249"/>
      <c r="F21" s="251"/>
      <c r="G21" s="60"/>
      <c r="H21" s="249"/>
      <c r="I21" s="250"/>
      <c r="J21" s="250"/>
      <c r="K21" s="251"/>
      <c r="L21" s="250"/>
      <c r="M21" s="250"/>
      <c r="N21" s="251"/>
    </row>
    <row r="22" spans="1:14" ht="30.75" customHeight="1">
      <c r="A22" s="17" t="str">
        <f t="shared" si="0"/>
        <v>Performance des fonctions médico-techniquesSous-action 8</v>
      </c>
      <c r="B22" s="25" t="s">
        <v>10</v>
      </c>
      <c r="C22" s="100"/>
      <c r="D22" s="26"/>
      <c r="E22" s="249"/>
      <c r="F22" s="251"/>
      <c r="G22" s="60"/>
      <c r="H22" s="249"/>
      <c r="I22" s="250"/>
      <c r="J22" s="250"/>
      <c r="K22" s="251"/>
      <c r="L22" s="250"/>
      <c r="M22" s="250"/>
      <c r="N22" s="251"/>
    </row>
    <row r="23" spans="1:14" ht="30.75" customHeight="1">
      <c r="A23" s="17" t="str">
        <f t="shared" si="0"/>
        <v>Performance des fonctions médico-techniquesSous-action 9</v>
      </c>
      <c r="B23" s="25" t="s">
        <v>11</v>
      </c>
      <c r="C23" s="100"/>
      <c r="D23" s="26"/>
      <c r="E23" s="249"/>
      <c r="F23" s="251"/>
      <c r="G23" s="60"/>
      <c r="H23" s="249"/>
      <c r="I23" s="250"/>
      <c r="J23" s="250"/>
      <c r="K23" s="251"/>
      <c r="L23" s="250"/>
      <c r="M23" s="250"/>
      <c r="N23" s="251"/>
    </row>
    <row r="24" spans="1:14" ht="30.75" customHeight="1">
      <c r="A24" s="17" t="str">
        <f t="shared" si="0"/>
        <v>Performance des fonctions médico-techniquesSous-action 10</v>
      </c>
      <c r="B24" s="25" t="s">
        <v>12</v>
      </c>
      <c r="C24" s="100"/>
      <c r="D24" s="26"/>
      <c r="E24" s="249"/>
      <c r="F24" s="251"/>
      <c r="G24" s="60"/>
      <c r="H24" s="249"/>
      <c r="I24" s="250"/>
      <c r="J24" s="250"/>
      <c r="K24" s="251"/>
      <c r="L24" s="250"/>
      <c r="M24" s="250"/>
      <c r="N24" s="251"/>
    </row>
    <row r="26" spans="1:14" ht="18" hidden="1">
      <c r="A26" s="1">
        <v>1</v>
      </c>
      <c r="B26" s="20" t="s">
        <v>13</v>
      </c>
      <c r="C26" s="21"/>
      <c r="D26" s="21"/>
      <c r="E26" s="21"/>
      <c r="F26" s="21"/>
      <c r="G26" s="21"/>
      <c r="H26" s="21"/>
      <c r="I26" s="21"/>
      <c r="J26" s="21"/>
      <c r="K26" s="21"/>
      <c r="L26" s="21"/>
      <c r="M26" s="21"/>
      <c r="N26" s="21"/>
    </row>
    <row r="27" spans="1:14" s="30" customFormat="1" ht="24.75" customHeight="1" thickBot="1">
      <c r="A27" s="28"/>
      <c r="B27" s="29"/>
      <c r="C27" s="29"/>
      <c r="D27" s="29"/>
      <c r="E27" s="29"/>
      <c r="F27" s="161"/>
      <c r="G27" s="241" t="s">
        <v>47</v>
      </c>
      <c r="H27" s="241"/>
      <c r="I27" s="241"/>
      <c r="J27" s="241"/>
      <c r="K27" s="268"/>
      <c r="L27" s="240" t="s">
        <v>40</v>
      </c>
      <c r="M27" s="240"/>
      <c r="N27" s="240"/>
    </row>
    <row r="28" spans="2:14" ht="30" customHeight="1" thickBot="1">
      <c r="B28" s="20" t="s">
        <v>224</v>
      </c>
      <c r="C28" s="32"/>
      <c r="D28" s="32"/>
      <c r="E28" s="32"/>
      <c r="F28" s="163" t="s">
        <v>222</v>
      </c>
      <c r="G28" s="33">
        <v>2015</v>
      </c>
      <c r="H28" s="33">
        <f>G28+1</f>
        <v>2016</v>
      </c>
      <c r="I28" s="33">
        <f aca="true" t="shared" si="1" ref="I28:N28">H28+1</f>
        <v>2017</v>
      </c>
      <c r="J28" s="33">
        <v>2018</v>
      </c>
      <c r="K28" s="34">
        <v>2019</v>
      </c>
      <c r="L28" s="124">
        <v>2015</v>
      </c>
      <c r="M28" s="125">
        <f t="shared" si="1"/>
        <v>2016</v>
      </c>
      <c r="N28" s="125">
        <f t="shared" si="1"/>
        <v>2017</v>
      </c>
    </row>
    <row r="29" spans="2:14" ht="18" customHeight="1">
      <c r="B29" s="43"/>
      <c r="C29" s="38" t="s">
        <v>210</v>
      </c>
      <c r="D29" s="37"/>
      <c r="E29" s="39"/>
      <c r="F29" s="40"/>
      <c r="G29" s="40"/>
      <c r="H29" s="40"/>
      <c r="I29" s="40"/>
      <c r="J29" s="40"/>
      <c r="K29" s="41"/>
      <c r="L29" s="42"/>
      <c r="M29" s="40"/>
      <c r="N29" s="44"/>
    </row>
    <row r="30" spans="2:14" ht="18" customHeight="1">
      <c r="B30" s="43"/>
      <c r="C30" s="38" t="s">
        <v>212</v>
      </c>
      <c r="D30" s="37"/>
      <c r="E30" s="39"/>
      <c r="F30" s="40"/>
      <c r="G30" s="40"/>
      <c r="H30" s="40"/>
      <c r="I30" s="40"/>
      <c r="J30" s="40"/>
      <c r="K30" s="41"/>
      <c r="L30" s="46"/>
      <c r="M30" s="44"/>
      <c r="N30" s="44"/>
    </row>
    <row r="31" spans="2:14" ht="18" customHeight="1">
      <c r="B31" s="43"/>
      <c r="C31" s="38" t="s">
        <v>211</v>
      </c>
      <c r="D31" s="37"/>
      <c r="E31" s="39"/>
      <c r="F31" s="40"/>
      <c r="G31" s="40"/>
      <c r="H31" s="40"/>
      <c r="I31" s="40"/>
      <c r="J31" s="40"/>
      <c r="K31" s="41"/>
      <c r="L31" s="46"/>
      <c r="M31" s="44"/>
      <c r="N31" s="44"/>
    </row>
    <row r="32" spans="2:14" ht="18" customHeight="1">
      <c r="B32" s="43"/>
      <c r="C32" s="38" t="s">
        <v>213</v>
      </c>
      <c r="D32" s="37"/>
      <c r="E32" s="39"/>
      <c r="F32" s="40"/>
      <c r="G32" s="40"/>
      <c r="H32" s="40"/>
      <c r="I32" s="40"/>
      <c r="J32" s="40"/>
      <c r="K32" s="41"/>
      <c r="L32" s="46"/>
      <c r="M32" s="44"/>
      <c r="N32" s="44"/>
    </row>
    <row r="33" spans="2:14" ht="18" customHeight="1">
      <c r="B33" s="36"/>
      <c r="C33" s="38" t="s">
        <v>214</v>
      </c>
      <c r="D33" s="37"/>
      <c r="E33" s="39"/>
      <c r="F33" s="40"/>
      <c r="G33" s="40"/>
      <c r="H33" s="40"/>
      <c r="I33" s="40"/>
      <c r="J33" s="40"/>
      <c r="K33" s="41"/>
      <c r="L33" s="42"/>
      <c r="M33" s="40"/>
      <c r="N33" s="40"/>
    </row>
    <row r="34" spans="2:14" ht="18" customHeight="1">
      <c r="B34" s="43"/>
      <c r="C34" s="38" t="s">
        <v>215</v>
      </c>
      <c r="D34" s="37"/>
      <c r="E34" s="39"/>
      <c r="F34" s="40"/>
      <c r="G34" s="40"/>
      <c r="H34" s="44"/>
      <c r="I34" s="44"/>
      <c r="J34" s="44"/>
      <c r="K34" s="45"/>
      <c r="L34" s="46"/>
      <c r="M34" s="44"/>
      <c r="N34" s="44"/>
    </row>
    <row r="35" spans="2:14" ht="18" customHeight="1">
      <c r="B35" s="43"/>
      <c r="C35" s="38" t="s">
        <v>216</v>
      </c>
      <c r="D35" s="37"/>
      <c r="E35" s="39"/>
      <c r="F35" s="40"/>
      <c r="G35" s="40"/>
      <c r="H35" s="44"/>
      <c r="I35" s="44"/>
      <c r="J35" s="44"/>
      <c r="K35" s="45"/>
      <c r="L35" s="46"/>
      <c r="M35" s="44"/>
      <c r="N35" s="44"/>
    </row>
    <row r="36" spans="2:14" ht="18" customHeight="1">
      <c r="B36" s="47"/>
      <c r="C36" s="38" t="s">
        <v>43</v>
      </c>
      <c r="D36" s="37"/>
      <c r="E36" s="39"/>
      <c r="F36" s="40"/>
      <c r="G36" s="40"/>
      <c r="H36" s="40"/>
      <c r="I36" s="40"/>
      <c r="J36" s="40"/>
      <c r="K36" s="41"/>
      <c r="L36" s="42"/>
      <c r="M36" s="40"/>
      <c r="N36" s="44"/>
    </row>
    <row r="37" spans="2:14" ht="18" customHeight="1" thickBot="1">
      <c r="B37" s="47"/>
      <c r="C37" s="38" t="s">
        <v>44</v>
      </c>
      <c r="D37" s="37"/>
      <c r="E37" s="39"/>
      <c r="F37" s="40"/>
      <c r="G37" s="40"/>
      <c r="H37" s="40"/>
      <c r="I37" s="40"/>
      <c r="J37" s="40"/>
      <c r="K37" s="41"/>
      <c r="L37" s="46"/>
      <c r="M37" s="44"/>
      <c r="N37" s="44"/>
    </row>
    <row r="38" spans="2:14" ht="18" customHeight="1" thickBot="1">
      <c r="B38" s="153"/>
      <c r="C38" s="154" t="s">
        <v>133</v>
      </c>
      <c r="D38" s="155"/>
      <c r="E38" s="156"/>
      <c r="F38" s="163" t="s">
        <v>222</v>
      </c>
      <c r="G38" s="33">
        <v>2015</v>
      </c>
      <c r="H38" s="33">
        <f>G38+1</f>
        <v>2016</v>
      </c>
      <c r="I38" s="33">
        <f>H38+1</f>
        <v>2017</v>
      </c>
      <c r="J38" s="33">
        <v>2018</v>
      </c>
      <c r="K38" s="34">
        <v>2019</v>
      </c>
      <c r="L38" s="124">
        <v>2015</v>
      </c>
      <c r="M38" s="125">
        <f>L38+1</f>
        <v>2016</v>
      </c>
      <c r="N38" s="125">
        <f>M38+1</f>
        <v>2017</v>
      </c>
    </row>
    <row r="39" spans="2:14" ht="18" customHeight="1">
      <c r="B39" s="43" t="s">
        <v>118</v>
      </c>
      <c r="C39" s="38" t="s">
        <v>120</v>
      </c>
      <c r="D39" s="37"/>
      <c r="E39" s="39"/>
      <c r="F39" s="40"/>
      <c r="G39" s="40"/>
      <c r="H39" s="40"/>
      <c r="I39" s="40"/>
      <c r="J39" s="40"/>
      <c r="K39" s="41"/>
      <c r="L39" s="46"/>
      <c r="M39" s="44"/>
      <c r="N39" s="44"/>
    </row>
    <row r="40" spans="2:14" ht="18" customHeight="1">
      <c r="B40" s="43" t="s">
        <v>119</v>
      </c>
      <c r="C40" s="38" t="s">
        <v>120</v>
      </c>
      <c r="D40" s="37"/>
      <c r="E40" s="39"/>
      <c r="F40" s="40"/>
      <c r="G40" s="40"/>
      <c r="H40" s="40"/>
      <c r="I40" s="40"/>
      <c r="J40" s="40"/>
      <c r="K40" s="41"/>
      <c r="L40" s="46"/>
      <c r="M40" s="44"/>
      <c r="N40" s="44"/>
    </row>
    <row r="41" spans="2:14" ht="18" customHeight="1">
      <c r="B41" s="43" t="s">
        <v>125</v>
      </c>
      <c r="C41" s="38" t="s">
        <v>120</v>
      </c>
      <c r="D41" s="37"/>
      <c r="E41" s="39"/>
      <c r="F41" s="40"/>
      <c r="G41" s="40"/>
      <c r="H41" s="40"/>
      <c r="I41" s="40"/>
      <c r="J41" s="40"/>
      <c r="K41" s="41"/>
      <c r="L41" s="46"/>
      <c r="M41" s="44"/>
      <c r="N41" s="44"/>
    </row>
    <row r="42" spans="2:14" ht="18" customHeight="1">
      <c r="B42" s="43" t="s">
        <v>126</v>
      </c>
      <c r="C42" s="38" t="s">
        <v>120</v>
      </c>
      <c r="D42" s="37"/>
      <c r="E42" s="39"/>
      <c r="F42" s="40"/>
      <c r="G42" s="40"/>
      <c r="H42" s="40"/>
      <c r="I42" s="40"/>
      <c r="J42" s="40"/>
      <c r="K42" s="41"/>
      <c r="L42" s="46"/>
      <c r="M42" s="44"/>
      <c r="N42" s="44"/>
    </row>
    <row r="43" spans="2:14" ht="18" customHeight="1">
      <c r="B43" s="43" t="s">
        <v>127</v>
      </c>
      <c r="C43" s="38" t="s">
        <v>120</v>
      </c>
      <c r="D43" s="37"/>
      <c r="E43" s="39"/>
      <c r="F43" s="40"/>
      <c r="G43" s="40"/>
      <c r="H43" s="40"/>
      <c r="I43" s="40"/>
      <c r="J43" s="40"/>
      <c r="K43" s="41"/>
      <c r="L43" s="46"/>
      <c r="M43" s="44"/>
      <c r="N43" s="44"/>
    </row>
    <row r="44" spans="2:14" ht="18" customHeight="1">
      <c r="B44" s="43" t="s">
        <v>128</v>
      </c>
      <c r="C44" s="38" t="s">
        <v>120</v>
      </c>
      <c r="D44" s="37"/>
      <c r="E44" s="39"/>
      <c r="F44" s="40"/>
      <c r="G44" s="40"/>
      <c r="H44" s="40"/>
      <c r="I44" s="40"/>
      <c r="J44" s="40"/>
      <c r="K44" s="41"/>
      <c r="L44" s="46"/>
      <c r="M44" s="44"/>
      <c r="N44" s="44"/>
    </row>
    <row r="45" spans="2:14" ht="18" customHeight="1">
      <c r="B45" s="43" t="s">
        <v>129</v>
      </c>
      <c r="C45" s="38" t="s">
        <v>120</v>
      </c>
      <c r="D45" s="37"/>
      <c r="E45" s="39"/>
      <c r="F45" s="40"/>
      <c r="G45" s="40"/>
      <c r="H45" s="40"/>
      <c r="I45" s="40"/>
      <c r="J45" s="40"/>
      <c r="K45" s="41"/>
      <c r="L45" s="46"/>
      <c r="M45" s="44"/>
      <c r="N45" s="44"/>
    </row>
    <row r="46" spans="2:14" ht="18" customHeight="1">
      <c r="B46" s="43" t="s">
        <v>130</v>
      </c>
      <c r="C46" s="38" t="s">
        <v>120</v>
      </c>
      <c r="D46" s="37"/>
      <c r="E46" s="39"/>
      <c r="F46" s="40"/>
      <c r="G46" s="40"/>
      <c r="H46" s="40"/>
      <c r="I46" s="40"/>
      <c r="J46" s="40"/>
      <c r="K46" s="41"/>
      <c r="L46" s="46"/>
      <c r="M46" s="44"/>
      <c r="N46" s="44"/>
    </row>
    <row r="47" spans="2:14" ht="18" customHeight="1">
      <c r="B47" s="43" t="s">
        <v>131</v>
      </c>
      <c r="C47" s="38" t="s">
        <v>120</v>
      </c>
      <c r="D47" s="37"/>
      <c r="E47" s="39"/>
      <c r="F47" s="40"/>
      <c r="G47" s="40"/>
      <c r="H47" s="40"/>
      <c r="I47" s="40"/>
      <c r="J47" s="40"/>
      <c r="K47" s="41"/>
      <c r="L47" s="46"/>
      <c r="M47" s="44"/>
      <c r="N47" s="44"/>
    </row>
    <row r="48" spans="2:14" ht="18" customHeight="1">
      <c r="B48" s="43" t="s">
        <v>132</v>
      </c>
      <c r="C48" s="38" t="s">
        <v>120</v>
      </c>
      <c r="D48" s="37"/>
      <c r="E48" s="39"/>
      <c r="F48" s="40"/>
      <c r="G48" s="40"/>
      <c r="H48" s="40"/>
      <c r="I48" s="40"/>
      <c r="J48" s="40"/>
      <c r="K48" s="41"/>
      <c r="L48" s="46"/>
      <c r="M48" s="44"/>
      <c r="N48" s="44"/>
    </row>
    <row r="49" spans="1:14" s="49" customFormat="1" ht="7.5" customHeight="1">
      <c r="A49" s="48"/>
      <c r="D49" s="50"/>
      <c r="E49" s="50"/>
      <c r="F49" s="50"/>
      <c r="G49" s="50"/>
      <c r="H49" s="50"/>
      <c r="I49" s="50"/>
      <c r="J49" s="50"/>
      <c r="K49" s="51"/>
      <c r="L49" s="50"/>
      <c r="M49" s="50"/>
      <c r="N49" s="50"/>
    </row>
    <row r="50" spans="1:14" s="58" customFormat="1" ht="30" customHeight="1">
      <c r="A50" s="52"/>
      <c r="B50" s="20" t="s">
        <v>223</v>
      </c>
      <c r="C50" s="53"/>
      <c r="D50" s="54"/>
      <c r="E50" s="97"/>
      <c r="F50" s="97"/>
      <c r="G50" s="55" t="s">
        <v>15</v>
      </c>
      <c r="H50" s="56"/>
      <c r="I50" s="56"/>
      <c r="J50" s="56"/>
      <c r="K50" s="57"/>
      <c r="L50" s="56"/>
      <c r="M50" s="56"/>
      <c r="N50" s="56"/>
    </row>
    <row r="51" spans="1:14" s="30" customFormat="1" ht="24.75" customHeight="1" thickBot="1">
      <c r="A51" s="28"/>
      <c r="B51" s="29"/>
      <c r="C51" s="29"/>
      <c r="D51" s="29"/>
      <c r="E51" s="29"/>
      <c r="F51" s="58"/>
      <c r="G51" s="241" t="s">
        <v>47</v>
      </c>
      <c r="H51" s="241"/>
      <c r="I51" s="241"/>
      <c r="J51" s="241"/>
      <c r="K51" s="268"/>
      <c r="L51" s="240" t="s">
        <v>40</v>
      </c>
      <c r="M51" s="240"/>
      <c r="N51" s="240"/>
    </row>
    <row r="52" spans="2:14" ht="18" customHeight="1" thickBot="1">
      <c r="B52" s="153"/>
      <c r="C52" s="154" t="s">
        <v>133</v>
      </c>
      <c r="D52" s="155"/>
      <c r="E52" s="156"/>
      <c r="F52" s="58"/>
      <c r="G52" s="33">
        <v>2015</v>
      </c>
      <c r="H52" s="33">
        <f>G52+1</f>
        <v>2016</v>
      </c>
      <c r="I52" s="33">
        <f>H52+1</f>
        <v>2017</v>
      </c>
      <c r="J52" s="33">
        <v>2018</v>
      </c>
      <c r="K52" s="34">
        <v>2019</v>
      </c>
      <c r="L52" s="124">
        <v>2015</v>
      </c>
      <c r="M52" s="125">
        <f>L52+1</f>
        <v>2016</v>
      </c>
      <c r="N52" s="125">
        <f>M52+1</f>
        <v>2017</v>
      </c>
    </row>
    <row r="53" spans="1:14" ht="18" customHeight="1">
      <c r="A53" s="59" t="s">
        <v>16</v>
      </c>
      <c r="B53" s="108" t="s">
        <v>17</v>
      </c>
      <c r="C53" s="109" t="s">
        <v>18</v>
      </c>
      <c r="D53" s="169"/>
      <c r="E53" s="170"/>
      <c r="F53" s="171"/>
      <c r="G53" s="174">
        <f aca="true" t="shared" si="2" ref="G53:N53">SUM(G54:G57)-G55</f>
        <v>0</v>
      </c>
      <c r="H53" s="174">
        <f t="shared" si="2"/>
        <v>0</v>
      </c>
      <c r="I53" s="174">
        <f t="shared" si="2"/>
        <v>0</v>
      </c>
      <c r="J53" s="174">
        <f>SUM(J54:J57)-J55</f>
        <v>0</v>
      </c>
      <c r="K53" s="174">
        <f t="shared" si="2"/>
        <v>0</v>
      </c>
      <c r="L53" s="174">
        <f t="shared" si="2"/>
        <v>0</v>
      </c>
      <c r="M53" s="174">
        <f t="shared" si="2"/>
        <v>0</v>
      </c>
      <c r="N53" s="174">
        <f t="shared" si="2"/>
        <v>0</v>
      </c>
    </row>
    <row r="54" spans="1:14" ht="18" customHeight="1">
      <c r="A54" s="59" t="s">
        <v>16</v>
      </c>
      <c r="B54" s="110" t="s">
        <v>19</v>
      </c>
      <c r="C54" s="111" t="s">
        <v>20</v>
      </c>
      <c r="D54" s="169"/>
      <c r="E54" s="170"/>
      <c r="F54" s="171"/>
      <c r="G54" s="174"/>
      <c r="H54" s="174"/>
      <c r="I54" s="174"/>
      <c r="J54" s="174"/>
      <c r="K54" s="174"/>
      <c r="L54" s="174"/>
      <c r="M54" s="174"/>
      <c r="N54" s="174"/>
    </row>
    <row r="55" spans="1:14" ht="18" customHeight="1">
      <c r="A55" s="59" t="s">
        <v>16</v>
      </c>
      <c r="B55" s="112"/>
      <c r="C55" s="113" t="s">
        <v>21</v>
      </c>
      <c r="D55" s="169"/>
      <c r="E55" s="172"/>
      <c r="F55" s="171"/>
      <c r="G55" s="174"/>
      <c r="H55" s="174"/>
      <c r="I55" s="174"/>
      <c r="J55" s="174"/>
      <c r="K55" s="174"/>
      <c r="L55" s="174"/>
      <c r="M55" s="174"/>
      <c r="N55" s="174"/>
    </row>
    <row r="56" spans="1:14" ht="18" customHeight="1">
      <c r="A56" s="59" t="s">
        <v>16</v>
      </c>
      <c r="B56" s="110" t="s">
        <v>22</v>
      </c>
      <c r="C56" s="111" t="s">
        <v>23</v>
      </c>
      <c r="D56" s="169"/>
      <c r="E56" s="173"/>
      <c r="F56" s="171"/>
      <c r="G56" s="174"/>
      <c r="H56" s="174"/>
      <c r="I56" s="174"/>
      <c r="J56" s="174"/>
      <c r="K56" s="174"/>
      <c r="L56" s="174"/>
      <c r="M56" s="174"/>
      <c r="N56" s="174"/>
    </row>
    <row r="57" spans="1:14" ht="22.5">
      <c r="A57" s="59" t="s">
        <v>16</v>
      </c>
      <c r="B57" s="114" t="s">
        <v>24</v>
      </c>
      <c r="C57" s="111" t="s">
        <v>134</v>
      </c>
      <c r="D57" s="169"/>
      <c r="E57" s="170"/>
      <c r="F57" s="171"/>
      <c r="G57" s="174"/>
      <c r="H57" s="174"/>
      <c r="I57" s="174"/>
      <c r="J57" s="174"/>
      <c r="K57" s="174"/>
      <c r="L57" s="174"/>
      <c r="M57" s="174"/>
      <c r="N57" s="174"/>
    </row>
    <row r="58" spans="1:14" ht="18" customHeight="1">
      <c r="A58" s="59" t="s">
        <v>16</v>
      </c>
      <c r="B58" s="108" t="s">
        <v>135</v>
      </c>
      <c r="C58" s="141" t="s">
        <v>136</v>
      </c>
      <c r="D58" s="169"/>
      <c r="E58" s="172"/>
      <c r="F58" s="171"/>
      <c r="G58" s="174"/>
      <c r="H58" s="174"/>
      <c r="I58" s="174"/>
      <c r="J58" s="174"/>
      <c r="K58" s="174"/>
      <c r="L58" s="174"/>
      <c r="M58" s="174"/>
      <c r="N58" s="174"/>
    </row>
    <row r="59" spans="1:14" ht="18" customHeight="1">
      <c r="A59" s="59" t="s">
        <v>26</v>
      </c>
      <c r="B59" s="115" t="s">
        <v>27</v>
      </c>
      <c r="C59" s="116" t="s">
        <v>137</v>
      </c>
      <c r="D59" s="169"/>
      <c r="E59" s="170"/>
      <c r="F59" s="171"/>
      <c r="G59" s="174">
        <f aca="true" t="shared" si="3" ref="G59:N59">SUM(G60:G64)-SUM(G61:G62)</f>
        <v>0</v>
      </c>
      <c r="H59" s="174">
        <f t="shared" si="3"/>
        <v>0</v>
      </c>
      <c r="I59" s="174">
        <f t="shared" si="3"/>
        <v>0</v>
      </c>
      <c r="J59" s="174">
        <f>SUM(J60:J64)-SUM(J61:J62)</f>
        <v>0</v>
      </c>
      <c r="K59" s="174">
        <f t="shared" si="3"/>
        <v>0</v>
      </c>
      <c r="L59" s="174">
        <f t="shared" si="3"/>
        <v>0</v>
      </c>
      <c r="M59" s="174">
        <f t="shared" si="3"/>
        <v>0</v>
      </c>
      <c r="N59" s="174">
        <f t="shared" si="3"/>
        <v>0</v>
      </c>
    </row>
    <row r="60" spans="1:14" ht="18" customHeight="1">
      <c r="A60" s="59" t="s">
        <v>26</v>
      </c>
      <c r="B60" s="117" t="s">
        <v>28</v>
      </c>
      <c r="C60" s="118" t="s">
        <v>29</v>
      </c>
      <c r="D60" s="169"/>
      <c r="E60" s="170"/>
      <c r="F60" s="171"/>
      <c r="G60" s="174">
        <f>G61+G62</f>
        <v>0</v>
      </c>
      <c r="H60" s="174">
        <f aca="true" t="shared" si="4" ref="H60:N60">H61+H62</f>
        <v>0</v>
      </c>
      <c r="I60" s="174">
        <f t="shared" si="4"/>
        <v>0</v>
      </c>
      <c r="J60" s="174">
        <f>J61+J62</f>
        <v>0</v>
      </c>
      <c r="K60" s="174">
        <f t="shared" si="4"/>
        <v>0</v>
      </c>
      <c r="L60" s="174">
        <f t="shared" si="4"/>
        <v>0</v>
      </c>
      <c r="M60" s="174">
        <f t="shared" si="4"/>
        <v>0</v>
      </c>
      <c r="N60" s="174">
        <f t="shared" si="4"/>
        <v>0</v>
      </c>
    </row>
    <row r="61" spans="1:14" ht="18" customHeight="1">
      <c r="A61" s="59" t="s">
        <v>26</v>
      </c>
      <c r="B61" s="119"/>
      <c r="C61" s="120" t="s">
        <v>30</v>
      </c>
      <c r="D61" s="169"/>
      <c r="E61" s="170"/>
      <c r="F61" s="171"/>
      <c r="G61" s="174"/>
      <c r="H61" s="174"/>
      <c r="I61" s="174"/>
      <c r="J61" s="174"/>
      <c r="K61" s="174"/>
      <c r="L61" s="174"/>
      <c r="M61" s="174"/>
      <c r="N61" s="174"/>
    </row>
    <row r="62" spans="1:14" ht="18" customHeight="1">
      <c r="A62" s="59" t="s">
        <v>26</v>
      </c>
      <c r="B62" s="121"/>
      <c r="C62" s="120" t="s">
        <v>31</v>
      </c>
      <c r="D62" s="169"/>
      <c r="E62" s="170"/>
      <c r="F62" s="171"/>
      <c r="G62" s="174"/>
      <c r="H62" s="174"/>
      <c r="I62" s="174"/>
      <c r="J62" s="174"/>
      <c r="K62" s="174"/>
      <c r="L62" s="174"/>
      <c r="M62" s="174"/>
      <c r="N62" s="174"/>
    </row>
    <row r="63" spans="1:14" ht="18" customHeight="1">
      <c r="A63" s="59" t="s">
        <v>26</v>
      </c>
      <c r="B63" s="115" t="s">
        <v>32</v>
      </c>
      <c r="C63" s="118" t="s">
        <v>33</v>
      </c>
      <c r="D63" s="169"/>
      <c r="E63" s="170"/>
      <c r="F63" s="171"/>
      <c r="G63" s="174"/>
      <c r="H63" s="174"/>
      <c r="I63" s="174"/>
      <c r="J63" s="174"/>
      <c r="K63" s="174"/>
      <c r="L63" s="174"/>
      <c r="M63" s="174"/>
      <c r="N63" s="174"/>
    </row>
    <row r="64" spans="1:14" ht="18" customHeight="1">
      <c r="A64" s="59" t="s">
        <v>26</v>
      </c>
      <c r="B64" s="115" t="s">
        <v>34</v>
      </c>
      <c r="C64" s="118" t="s">
        <v>35</v>
      </c>
      <c r="D64" s="169"/>
      <c r="E64" s="170"/>
      <c r="F64" s="171"/>
      <c r="G64" s="174"/>
      <c r="H64" s="174"/>
      <c r="I64" s="174"/>
      <c r="J64" s="174"/>
      <c r="K64" s="174"/>
      <c r="L64" s="174"/>
      <c r="M64" s="174"/>
      <c r="N64" s="174"/>
    </row>
    <row r="65" spans="2:14" ht="19.5" customHeight="1">
      <c r="B65" s="98" t="s">
        <v>107</v>
      </c>
      <c r="C65" s="68"/>
      <c r="D65" s="69"/>
      <c r="E65" s="70"/>
      <c r="F65" s="70"/>
      <c r="G65" s="71">
        <f aca="true" t="shared" si="5" ref="G65:N65">G53-G59</f>
        <v>0</v>
      </c>
      <c r="H65" s="71">
        <f t="shared" si="5"/>
        <v>0</v>
      </c>
      <c r="I65" s="71">
        <f t="shared" si="5"/>
        <v>0</v>
      </c>
      <c r="J65" s="71">
        <f>J53-J59</f>
        <v>0</v>
      </c>
      <c r="K65" s="72">
        <f t="shared" si="5"/>
        <v>0</v>
      </c>
      <c r="L65" s="73">
        <f t="shared" si="5"/>
        <v>0</v>
      </c>
      <c r="M65" s="71">
        <f t="shared" si="5"/>
        <v>0</v>
      </c>
      <c r="N65" s="71">
        <f t="shared" si="5"/>
        <v>0</v>
      </c>
    </row>
    <row r="66" spans="1:14" ht="19.5" customHeight="1" hidden="1">
      <c r="A66" s="1">
        <v>1</v>
      </c>
      <c r="B66" s="74"/>
      <c r="C66" s="75"/>
      <c r="D66" s="75"/>
      <c r="E66" s="76" t="s">
        <v>36</v>
      </c>
      <c r="F66" s="162"/>
      <c r="G66" s="77">
        <f>SUM(G65:N65)</f>
        <v>0</v>
      </c>
      <c r="H66" s="78"/>
      <c r="I66" s="79"/>
      <c r="J66" s="79"/>
      <c r="K66" s="80"/>
      <c r="L66" s="81"/>
      <c r="M66" s="81"/>
      <c r="N66" s="81"/>
    </row>
    <row r="67" spans="1:14" ht="19.5" customHeight="1">
      <c r="A67" s="1">
        <v>2</v>
      </c>
      <c r="B67" s="74"/>
      <c r="C67" s="75"/>
      <c r="D67" s="75"/>
      <c r="E67" s="99" t="s">
        <v>37</v>
      </c>
      <c r="F67" s="75"/>
      <c r="G67" s="77">
        <f>SUM(G65:K65)</f>
        <v>0</v>
      </c>
      <c r="H67" s="78"/>
      <c r="I67" s="79"/>
      <c r="J67" s="79"/>
      <c r="K67" s="80"/>
      <c r="L67" s="127">
        <f>SUM(L65:N65)</f>
        <v>0</v>
      </c>
      <c r="M67" s="126"/>
      <c r="N67" s="81"/>
    </row>
    <row r="68" spans="1:14" ht="19.5" customHeight="1" hidden="1">
      <c r="A68" s="1">
        <v>1</v>
      </c>
      <c r="B68" s="74"/>
      <c r="C68" s="75"/>
      <c r="D68" s="75"/>
      <c r="E68" s="76" t="s">
        <v>38</v>
      </c>
      <c r="F68" s="162"/>
      <c r="G68" s="77" t="e">
        <f>SUM(G73:N73)</f>
        <v>#NAME?</v>
      </c>
      <c r="H68" s="78"/>
      <c r="I68" s="79"/>
      <c r="J68" s="79"/>
      <c r="K68" s="80"/>
      <c r="L68" s="81"/>
      <c r="M68" s="81"/>
      <c r="N68" s="81"/>
    </row>
    <row r="69" spans="1:14" s="88" customFormat="1" ht="7.5" customHeight="1">
      <c r="A69" s="82"/>
      <c r="B69" s="83"/>
      <c r="C69" s="83"/>
      <c r="D69" s="83"/>
      <c r="E69" s="83"/>
      <c r="F69" s="83"/>
      <c r="G69" s="84"/>
      <c r="H69" s="84"/>
      <c r="I69" s="85"/>
      <c r="J69" s="85"/>
      <c r="K69" s="86"/>
      <c r="L69" s="87"/>
      <c r="M69" s="87"/>
      <c r="N69" s="87"/>
    </row>
    <row r="70" spans="2:14" ht="30" customHeight="1">
      <c r="B70" s="31" t="s">
        <v>225</v>
      </c>
      <c r="C70" s="89"/>
      <c r="D70" s="89"/>
      <c r="E70" s="89"/>
      <c r="F70" s="89"/>
      <c r="G70" s="90"/>
      <c r="H70" s="90"/>
      <c r="I70" s="90"/>
      <c r="J70" s="90"/>
      <c r="K70" s="91"/>
      <c r="L70" s="90"/>
      <c r="M70" s="90"/>
      <c r="N70" s="90"/>
    </row>
    <row r="71" spans="2:14" ht="24" customHeight="1">
      <c r="B71" s="143" t="s">
        <v>226</v>
      </c>
      <c r="C71" s="245" t="s">
        <v>139</v>
      </c>
      <c r="D71" s="245"/>
      <c r="E71" s="246"/>
      <c r="F71" s="144"/>
      <c r="G71" s="92"/>
      <c r="H71" s="92"/>
      <c r="I71" s="92"/>
      <c r="J71" s="92"/>
      <c r="K71" s="93"/>
      <c r="L71" s="94"/>
      <c r="M71" s="92"/>
      <c r="N71" s="92"/>
    </row>
    <row r="72" ht="14.25">
      <c r="A72" s="17" t="s">
        <v>39</v>
      </c>
    </row>
    <row r="73" spans="1:14" s="35" customFormat="1" ht="14.25" hidden="1">
      <c r="A73" s="95"/>
      <c r="B73" s="96"/>
      <c r="G73" s="35" t="e">
        <f aca="true" t="shared" si="6" ref="G73:N73">G65/POWER(1+TauxAct,G28-$G$28)</f>
        <v>#NAME?</v>
      </c>
      <c r="H73" s="35" t="e">
        <f t="shared" si="6"/>
        <v>#NAME?</v>
      </c>
      <c r="I73" s="35" t="e">
        <f t="shared" si="6"/>
        <v>#NAME?</v>
      </c>
      <c r="J73" s="35" t="e">
        <f>J65/POWER(1+TauxAct,J28-$G$28)</f>
        <v>#NAME?</v>
      </c>
      <c r="K73" s="35" t="e">
        <f t="shared" si="6"/>
        <v>#NAME?</v>
      </c>
      <c r="L73" s="35" t="e">
        <f t="shared" si="6"/>
        <v>#NAME?</v>
      </c>
      <c r="M73" s="35" t="e">
        <f t="shared" si="6"/>
        <v>#NAME?</v>
      </c>
      <c r="N73" s="35" t="e">
        <f t="shared" si="6"/>
        <v>#NAME?</v>
      </c>
    </row>
    <row r="74" ht="14.25">
      <c r="B74" s="142" t="s">
        <v>138</v>
      </c>
    </row>
  </sheetData>
  <sheetProtection/>
  <mergeCells count="51">
    <mergeCell ref="E22:F22"/>
    <mergeCell ref="E23:F23"/>
    <mergeCell ref="E24:F24"/>
    <mergeCell ref="E17:F17"/>
    <mergeCell ref="E18:F18"/>
    <mergeCell ref="E19:F19"/>
    <mergeCell ref="E20:F20"/>
    <mergeCell ref="E21:F21"/>
    <mergeCell ref="B8:C8"/>
    <mergeCell ref="D8:K8"/>
    <mergeCell ref="E14:F14"/>
    <mergeCell ref="E15:F15"/>
    <mergeCell ref="E16:F16"/>
    <mergeCell ref="B9:C9"/>
    <mergeCell ref="D9:K9"/>
    <mergeCell ref="B10:C10"/>
    <mergeCell ref="D10:K10"/>
    <mergeCell ref="B11:C11"/>
    <mergeCell ref="D11:K11"/>
    <mergeCell ref="H14:K14"/>
    <mergeCell ref="G3:M3"/>
    <mergeCell ref="B6:C6"/>
    <mergeCell ref="D6:K6"/>
    <mergeCell ref="B7:C7"/>
    <mergeCell ref="D7:K7"/>
    <mergeCell ref="L14:N14"/>
    <mergeCell ref="H15:K15"/>
    <mergeCell ref="L15:N15"/>
    <mergeCell ref="H16:K16"/>
    <mergeCell ref="L16:N16"/>
    <mergeCell ref="H17:K17"/>
    <mergeCell ref="L17:N17"/>
    <mergeCell ref="H18:K18"/>
    <mergeCell ref="L18:N18"/>
    <mergeCell ref="H19:K19"/>
    <mergeCell ref="L19:N19"/>
    <mergeCell ref="H20:K20"/>
    <mergeCell ref="L20:N20"/>
    <mergeCell ref="H21:K21"/>
    <mergeCell ref="L21:N21"/>
    <mergeCell ref="H22:K22"/>
    <mergeCell ref="L22:N22"/>
    <mergeCell ref="G51:K51"/>
    <mergeCell ref="L51:N51"/>
    <mergeCell ref="C71:E71"/>
    <mergeCell ref="H23:K23"/>
    <mergeCell ref="L23:N23"/>
    <mergeCell ref="H24:K24"/>
    <mergeCell ref="L24:N24"/>
    <mergeCell ref="G27:K27"/>
    <mergeCell ref="L27:N27"/>
  </mergeCells>
  <conditionalFormatting sqref="L27 L51">
    <cfRule type="expression" priority="4" dxfId="3" stopIfTrue="1">
      <formula>IF(OR(L27="Démarrage du projet",L27="Fin du projet"),TRUE,FALSE)</formula>
    </cfRule>
  </conditionalFormatting>
  <conditionalFormatting sqref="L27 L51">
    <cfRule type="expression" priority="3" dxfId="2" stopIfTrue="1">
      <formula>IF(OR(L27="Démarrage du PRE",L27="Fin du PRE"),TRUE,FALSE)</formula>
    </cfRule>
  </conditionalFormatting>
  <conditionalFormatting sqref="D53:E64">
    <cfRule type="expression" priority="1" dxfId="52" stopIfTrue="1">
      <formula>IF(AND($D53&lt;&gt;"Oui",SUM($G53:$N53)&gt;0),TRUE,FALSE)</formula>
    </cfRule>
    <cfRule type="expression" priority="2" dxfId="0" stopIfTrue="1">
      <formula>IF(OR($D53="Non",$D53=""),TRUE,FALSE)</formula>
    </cfRule>
  </conditionalFormatting>
  <dataValidations count="2">
    <dataValidation type="list" allowBlank="1" showInputMessage="1" showErrorMessage="1" sqref="E15:E24">
      <formula1>ActionsMT</formula1>
    </dataValidation>
    <dataValidation type="list" allowBlank="1" showInputMessage="1" showErrorMessage="1" sqref="G15:G24">
      <formula1>"Oui,Non"</formula1>
    </dataValidation>
  </dataValidations>
  <printOptions/>
  <pageMargins left="0.1968503937007874" right="0.1968503937007874" top="0.1968503937007874" bottom="0.1968503937007874" header="0.1968503937007874" footer="0.1968503937007874"/>
  <pageSetup fitToHeight="5" fitToWidth="1" horizontalDpi="600" verticalDpi="600" orientation="landscape"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2:N74"/>
  <sheetViews>
    <sheetView zoomScale="90" zoomScaleNormal="90" zoomScalePageLayoutView="0" workbookViewId="0" topLeftCell="A1">
      <selection activeCell="H18" sqref="H18:J18"/>
    </sheetView>
  </sheetViews>
  <sheetFormatPr defaultColWidth="9.140625" defaultRowHeight="15"/>
  <cols>
    <col min="1" max="1" width="3.7109375" style="17" customWidth="1"/>
    <col min="2" max="2" width="15.28125" style="27" customWidth="1"/>
    <col min="3" max="3" width="41.140625" style="6" bestFit="1" customWidth="1"/>
    <col min="4" max="4" width="14.8515625" style="6" customWidth="1"/>
    <col min="5" max="5" width="41.00390625" style="6" customWidth="1"/>
    <col min="6" max="7" width="13.00390625" style="6" customWidth="1"/>
    <col min="8" max="14" width="10.7109375" style="6" customWidth="1"/>
    <col min="15" max="15" width="10.140625" style="6" bestFit="1" customWidth="1"/>
    <col min="16" max="242" width="9.140625" style="6" customWidth="1"/>
    <col min="243" max="243" width="3.7109375" style="6" customWidth="1"/>
    <col min="244" max="244" width="15.28125" style="6" customWidth="1"/>
    <col min="245" max="245" width="41.140625" style="6" bestFit="1" customWidth="1"/>
    <col min="246" max="246" width="14.8515625" style="6" customWidth="1"/>
    <col min="247" max="247" width="41.00390625" style="6" customWidth="1"/>
    <col min="248" max="254" width="10.7109375" style="6" customWidth="1"/>
    <col min="255" max="16384" width="0" style="6" hidden="1" customWidth="1"/>
  </cols>
  <sheetData>
    <row r="2" spans="1:14" ht="23.25">
      <c r="A2" s="1">
        <v>2</v>
      </c>
      <c r="B2" s="2" t="s">
        <v>41</v>
      </c>
      <c r="C2" s="3"/>
      <c r="D2" s="3"/>
      <c r="E2" s="4" t="s">
        <v>77</v>
      </c>
      <c r="F2" s="4"/>
      <c r="G2" s="5"/>
      <c r="H2" s="5"/>
      <c r="I2" s="5"/>
      <c r="J2" s="5"/>
      <c r="K2" s="5"/>
      <c r="L2" s="5"/>
      <c r="M2" s="5"/>
      <c r="N2" s="3"/>
    </row>
    <row r="3" spans="1:14" ht="23.25">
      <c r="A3" s="1">
        <v>2</v>
      </c>
      <c r="B3" s="3"/>
      <c r="C3" s="7" t="s">
        <v>45</v>
      </c>
      <c r="D3" s="129">
        <f>Synthèse!D3</f>
        <v>0</v>
      </c>
      <c r="E3" s="7" t="s">
        <v>46</v>
      </c>
      <c r="F3" s="7"/>
      <c r="G3" s="234">
        <f>Synthèse!F3</f>
        <v>0</v>
      </c>
      <c r="H3" s="234"/>
      <c r="I3" s="234"/>
      <c r="J3" s="234"/>
      <c r="K3" s="234"/>
      <c r="L3" s="234"/>
      <c r="M3" s="234"/>
      <c r="N3" s="3"/>
    </row>
    <row r="4" spans="1:12" s="13" customFormat="1" ht="12" customHeight="1">
      <c r="A4" s="9"/>
      <c r="B4" s="10"/>
      <c r="C4" s="11"/>
      <c r="D4" s="8"/>
      <c r="E4" s="8"/>
      <c r="F4" s="8"/>
      <c r="G4" s="8"/>
      <c r="H4" s="8"/>
      <c r="I4" s="8"/>
      <c r="J4" s="8"/>
      <c r="K4" s="8"/>
      <c r="L4" s="12"/>
    </row>
    <row r="5" spans="1:11" ht="18">
      <c r="A5" s="1">
        <v>2</v>
      </c>
      <c r="B5" s="14" t="s">
        <v>0</v>
      </c>
      <c r="C5" s="15"/>
      <c r="D5" s="15"/>
      <c r="E5" s="15"/>
      <c r="F5" s="15"/>
      <c r="G5" s="15"/>
      <c r="H5" s="15"/>
      <c r="I5" s="15"/>
      <c r="J5" s="15"/>
      <c r="K5" s="16"/>
    </row>
    <row r="6" spans="2:12" ht="18" customHeight="1">
      <c r="B6" s="261" t="s">
        <v>89</v>
      </c>
      <c r="C6" s="261"/>
      <c r="D6" s="234"/>
      <c r="E6" s="234"/>
      <c r="F6" s="234"/>
      <c r="G6" s="234"/>
      <c r="H6" s="234"/>
      <c r="I6" s="234"/>
      <c r="J6" s="234"/>
      <c r="K6" s="234"/>
      <c r="L6" s="18"/>
    </row>
    <row r="7" spans="2:12" ht="18" customHeight="1">
      <c r="B7" s="266" t="s">
        <v>112</v>
      </c>
      <c r="C7" s="267"/>
      <c r="D7" s="234"/>
      <c r="E7" s="234"/>
      <c r="F7" s="234"/>
      <c r="G7" s="234"/>
      <c r="H7" s="234"/>
      <c r="I7" s="234"/>
      <c r="J7" s="234"/>
      <c r="K7" s="234"/>
      <c r="L7" s="19"/>
    </row>
    <row r="8" spans="2:12" ht="18" customHeight="1">
      <c r="B8" s="266" t="s">
        <v>113</v>
      </c>
      <c r="C8" s="267"/>
      <c r="D8" s="234"/>
      <c r="E8" s="234"/>
      <c r="F8" s="234"/>
      <c r="G8" s="234"/>
      <c r="H8" s="234"/>
      <c r="I8" s="234"/>
      <c r="J8" s="234"/>
      <c r="K8" s="234"/>
      <c r="L8" s="18"/>
    </row>
    <row r="9" spans="2:12" ht="18" customHeight="1">
      <c r="B9" s="261" t="s">
        <v>90</v>
      </c>
      <c r="C9" s="261"/>
      <c r="D9" s="262"/>
      <c r="E9" s="262"/>
      <c r="F9" s="262"/>
      <c r="G9" s="262"/>
      <c r="H9" s="262"/>
      <c r="I9" s="262"/>
      <c r="J9" s="262"/>
      <c r="K9" s="262"/>
      <c r="L9" s="18"/>
    </row>
    <row r="10" spans="1:12" ht="18" customHeight="1">
      <c r="A10" s="17">
        <v>2</v>
      </c>
      <c r="B10" s="261" t="s">
        <v>91</v>
      </c>
      <c r="C10" s="261"/>
      <c r="D10" s="263"/>
      <c r="E10" s="264"/>
      <c r="F10" s="264"/>
      <c r="G10" s="264"/>
      <c r="H10" s="264"/>
      <c r="I10" s="264"/>
      <c r="J10" s="264"/>
      <c r="K10" s="265"/>
      <c r="L10" s="18"/>
    </row>
    <row r="11" spans="1:12" ht="18" customHeight="1">
      <c r="A11" s="17">
        <v>2</v>
      </c>
      <c r="B11" s="261" t="s">
        <v>101</v>
      </c>
      <c r="C11" s="261"/>
      <c r="D11" s="263"/>
      <c r="E11" s="264"/>
      <c r="F11" s="264"/>
      <c r="G11" s="264"/>
      <c r="H11" s="264"/>
      <c r="I11" s="264"/>
      <c r="J11" s="264"/>
      <c r="K11" s="265"/>
      <c r="L11" s="18"/>
    </row>
    <row r="12" spans="1:12" s="13" customFormat="1" ht="12" customHeight="1">
      <c r="A12" s="9"/>
      <c r="B12" s="10"/>
      <c r="C12" s="11"/>
      <c r="D12" s="8"/>
      <c r="E12" s="8"/>
      <c r="F12" s="8"/>
      <c r="G12" s="8"/>
      <c r="H12" s="8"/>
      <c r="I12" s="8"/>
      <c r="J12" s="8"/>
      <c r="K12" s="8"/>
      <c r="L12" s="12"/>
    </row>
    <row r="13" spans="1:14" ht="18">
      <c r="A13" s="1">
        <v>2</v>
      </c>
      <c r="B13" s="20" t="s">
        <v>1</v>
      </c>
      <c r="C13" s="21"/>
      <c r="D13" s="21"/>
      <c r="E13" s="21"/>
      <c r="F13" s="21"/>
      <c r="G13" s="21"/>
      <c r="H13" s="21"/>
      <c r="I13" s="21"/>
      <c r="J13" s="21"/>
      <c r="K13" s="21"/>
      <c r="L13" s="21"/>
      <c r="M13" s="21"/>
      <c r="N13" s="21"/>
    </row>
    <row r="14" spans="2:14" ht="43.5" customHeight="1">
      <c r="B14" s="22"/>
      <c r="C14" s="23" t="s">
        <v>2</v>
      </c>
      <c r="D14" s="24" t="s">
        <v>73</v>
      </c>
      <c r="E14" s="254" t="s">
        <v>176</v>
      </c>
      <c r="F14" s="255"/>
      <c r="G14" s="24" t="s">
        <v>178</v>
      </c>
      <c r="H14" s="256" t="s">
        <v>177</v>
      </c>
      <c r="I14" s="257"/>
      <c r="J14" s="257"/>
      <c r="K14" s="258"/>
      <c r="L14" s="259" t="s">
        <v>92</v>
      </c>
      <c r="M14" s="259"/>
      <c r="N14" s="260"/>
    </row>
    <row r="15" spans="1:14" ht="30.75" customHeight="1">
      <c r="A15" s="17" t="str">
        <f aca="true" t="shared" si="0" ref="A15:A24">$E$2&amp;B15</f>
        <v>Performance des fonctions logistiquesSous-action 1</v>
      </c>
      <c r="B15" s="25" t="s">
        <v>3</v>
      </c>
      <c r="C15" s="100"/>
      <c r="D15" s="26"/>
      <c r="E15" s="249"/>
      <c r="F15" s="251"/>
      <c r="G15" s="60"/>
      <c r="H15" s="249"/>
      <c r="I15" s="250"/>
      <c r="J15" s="250"/>
      <c r="K15" s="251"/>
      <c r="L15" s="250"/>
      <c r="M15" s="250"/>
      <c r="N15" s="251"/>
    </row>
    <row r="16" spans="1:14" ht="30.75" customHeight="1">
      <c r="A16" s="17" t="str">
        <f t="shared" si="0"/>
        <v>Performance des fonctions logistiquesSous-action 2</v>
      </c>
      <c r="B16" s="25" t="s">
        <v>4</v>
      </c>
      <c r="C16" s="100"/>
      <c r="D16" s="26"/>
      <c r="E16" s="249"/>
      <c r="F16" s="251"/>
      <c r="G16" s="60"/>
      <c r="H16" s="249"/>
      <c r="I16" s="250"/>
      <c r="J16" s="250"/>
      <c r="K16" s="251"/>
      <c r="L16" s="250"/>
      <c r="M16" s="250"/>
      <c r="N16" s="251"/>
    </row>
    <row r="17" spans="1:14" ht="30.75" customHeight="1">
      <c r="A17" s="17" t="str">
        <f t="shared" si="0"/>
        <v>Performance des fonctions logistiquesSous-action 3</v>
      </c>
      <c r="B17" s="25" t="s">
        <v>5</v>
      </c>
      <c r="C17" s="100"/>
      <c r="D17" s="26"/>
      <c r="E17" s="249"/>
      <c r="F17" s="251"/>
      <c r="G17" s="60"/>
      <c r="H17" s="249"/>
      <c r="I17" s="250"/>
      <c r="J17" s="250"/>
      <c r="K17" s="251"/>
      <c r="L17" s="250"/>
      <c r="M17" s="250"/>
      <c r="N17" s="251"/>
    </row>
    <row r="18" spans="1:14" ht="30.75" customHeight="1">
      <c r="A18" s="17" t="str">
        <f t="shared" si="0"/>
        <v>Performance des fonctions logistiquesSous-action 4</v>
      </c>
      <c r="B18" s="25" t="s">
        <v>6</v>
      </c>
      <c r="C18" s="100"/>
      <c r="D18" s="26"/>
      <c r="E18" s="249"/>
      <c r="F18" s="251"/>
      <c r="G18" s="60"/>
      <c r="H18" s="249"/>
      <c r="I18" s="250"/>
      <c r="J18" s="250"/>
      <c r="K18" s="251"/>
      <c r="L18" s="250"/>
      <c r="M18" s="250"/>
      <c r="N18" s="251"/>
    </row>
    <row r="19" spans="1:14" ht="30.75" customHeight="1">
      <c r="A19" s="17" t="str">
        <f t="shared" si="0"/>
        <v>Performance des fonctions logistiquesSous-action 5</v>
      </c>
      <c r="B19" s="25" t="s">
        <v>7</v>
      </c>
      <c r="C19" s="100"/>
      <c r="D19" s="26"/>
      <c r="E19" s="249"/>
      <c r="F19" s="251"/>
      <c r="G19" s="60"/>
      <c r="H19" s="249"/>
      <c r="I19" s="250"/>
      <c r="J19" s="250"/>
      <c r="K19" s="251"/>
      <c r="L19" s="250"/>
      <c r="M19" s="250"/>
      <c r="N19" s="251"/>
    </row>
    <row r="20" spans="1:14" ht="30.75" customHeight="1">
      <c r="A20" s="17" t="str">
        <f t="shared" si="0"/>
        <v>Performance des fonctions logistiquesSous-action 6</v>
      </c>
      <c r="B20" s="25" t="s">
        <v>8</v>
      </c>
      <c r="C20" s="100"/>
      <c r="D20" s="26"/>
      <c r="E20" s="249"/>
      <c r="F20" s="251"/>
      <c r="G20" s="60"/>
      <c r="H20" s="249"/>
      <c r="I20" s="250"/>
      <c r="J20" s="250"/>
      <c r="K20" s="251"/>
      <c r="L20" s="250"/>
      <c r="M20" s="250"/>
      <c r="N20" s="251"/>
    </row>
    <row r="21" spans="1:14" ht="30.75" customHeight="1">
      <c r="A21" s="17" t="str">
        <f t="shared" si="0"/>
        <v>Performance des fonctions logistiquesSous-action 7</v>
      </c>
      <c r="B21" s="25" t="s">
        <v>9</v>
      </c>
      <c r="C21" s="100"/>
      <c r="D21" s="26"/>
      <c r="E21" s="249"/>
      <c r="F21" s="251"/>
      <c r="G21" s="60"/>
      <c r="H21" s="249"/>
      <c r="I21" s="250"/>
      <c r="J21" s="250"/>
      <c r="K21" s="251"/>
      <c r="L21" s="250"/>
      <c r="M21" s="250"/>
      <c r="N21" s="251"/>
    </row>
    <row r="22" spans="1:14" ht="30.75" customHeight="1">
      <c r="A22" s="17" t="str">
        <f t="shared" si="0"/>
        <v>Performance des fonctions logistiquesSous-action 8</v>
      </c>
      <c r="B22" s="25" t="s">
        <v>10</v>
      </c>
      <c r="C22" s="100"/>
      <c r="D22" s="26"/>
      <c r="E22" s="249"/>
      <c r="F22" s="251"/>
      <c r="G22" s="60"/>
      <c r="H22" s="249"/>
      <c r="I22" s="250"/>
      <c r="J22" s="250"/>
      <c r="K22" s="251"/>
      <c r="L22" s="250"/>
      <c r="M22" s="250"/>
      <c r="N22" s="251"/>
    </row>
    <row r="23" spans="1:14" ht="30.75" customHeight="1">
      <c r="A23" s="17" t="str">
        <f t="shared" si="0"/>
        <v>Performance des fonctions logistiquesSous-action 9</v>
      </c>
      <c r="B23" s="25" t="s">
        <v>11</v>
      </c>
      <c r="C23" s="100"/>
      <c r="D23" s="26"/>
      <c r="E23" s="249"/>
      <c r="F23" s="251"/>
      <c r="G23" s="60"/>
      <c r="H23" s="249"/>
      <c r="I23" s="250"/>
      <c r="J23" s="250"/>
      <c r="K23" s="251"/>
      <c r="L23" s="250"/>
      <c r="M23" s="250"/>
      <c r="N23" s="251"/>
    </row>
    <row r="24" spans="1:14" ht="30.75" customHeight="1">
      <c r="A24" s="17" t="str">
        <f t="shared" si="0"/>
        <v>Performance des fonctions logistiquesSous-action 10</v>
      </c>
      <c r="B24" s="25" t="s">
        <v>12</v>
      </c>
      <c r="C24" s="100"/>
      <c r="D24" s="26"/>
      <c r="E24" s="249"/>
      <c r="F24" s="251"/>
      <c r="G24" s="60"/>
      <c r="H24" s="249"/>
      <c r="I24" s="250"/>
      <c r="J24" s="250"/>
      <c r="K24" s="251"/>
      <c r="L24" s="250"/>
      <c r="M24" s="250"/>
      <c r="N24" s="251"/>
    </row>
    <row r="26" spans="1:14" ht="18" hidden="1">
      <c r="A26" s="1">
        <v>1</v>
      </c>
      <c r="B26" s="20" t="s">
        <v>13</v>
      </c>
      <c r="C26" s="21"/>
      <c r="D26" s="21"/>
      <c r="E26" s="21"/>
      <c r="F26" s="21"/>
      <c r="G26" s="21"/>
      <c r="H26" s="21"/>
      <c r="I26" s="21"/>
      <c r="J26" s="21"/>
      <c r="K26" s="21"/>
      <c r="L26" s="21"/>
      <c r="M26" s="21"/>
      <c r="N26" s="21"/>
    </row>
    <row r="27" spans="1:14" s="30" customFormat="1" ht="24.75" customHeight="1" thickBot="1">
      <c r="A27" s="28"/>
      <c r="B27" s="29"/>
      <c r="C27" s="29"/>
      <c r="D27" s="29"/>
      <c r="E27" s="29"/>
      <c r="F27" s="161"/>
      <c r="G27" s="241" t="s">
        <v>47</v>
      </c>
      <c r="H27" s="241"/>
      <c r="I27" s="241"/>
      <c r="J27" s="241"/>
      <c r="K27" s="268"/>
      <c r="L27" s="240" t="s">
        <v>40</v>
      </c>
      <c r="M27" s="240"/>
      <c r="N27" s="240"/>
    </row>
    <row r="28" spans="2:14" ht="30" customHeight="1" thickBot="1">
      <c r="B28" s="20" t="s">
        <v>224</v>
      </c>
      <c r="C28" s="32"/>
      <c r="D28" s="32"/>
      <c r="E28" s="32"/>
      <c r="F28" s="163" t="s">
        <v>222</v>
      </c>
      <c r="G28" s="33">
        <v>2015</v>
      </c>
      <c r="H28" s="33">
        <f>G28+1</f>
        <v>2016</v>
      </c>
      <c r="I28" s="33">
        <f aca="true" t="shared" si="1" ref="I28:N28">H28+1</f>
        <v>2017</v>
      </c>
      <c r="J28" s="33">
        <v>2018</v>
      </c>
      <c r="K28" s="34">
        <v>2019</v>
      </c>
      <c r="L28" s="124">
        <v>2015</v>
      </c>
      <c r="M28" s="125">
        <f t="shared" si="1"/>
        <v>2016</v>
      </c>
      <c r="N28" s="125">
        <f t="shared" si="1"/>
        <v>2017</v>
      </c>
    </row>
    <row r="29" spans="2:14" ht="18" customHeight="1">
      <c r="B29" s="43"/>
      <c r="C29" s="38" t="s">
        <v>201</v>
      </c>
      <c r="D29" s="37"/>
      <c r="E29" s="158" t="s">
        <v>203</v>
      </c>
      <c r="F29" s="40"/>
      <c r="G29" s="40"/>
      <c r="H29" s="40"/>
      <c r="I29" s="40"/>
      <c r="J29" s="40"/>
      <c r="K29" s="41"/>
      <c r="L29" s="42"/>
      <c r="M29" s="40"/>
      <c r="N29" s="44"/>
    </row>
    <row r="30" spans="2:14" ht="18" customHeight="1">
      <c r="B30" s="43"/>
      <c r="C30" s="38" t="s">
        <v>202</v>
      </c>
      <c r="D30" s="37"/>
      <c r="E30" s="158" t="s">
        <v>203</v>
      </c>
      <c r="F30" s="40"/>
      <c r="G30" s="40"/>
      <c r="H30" s="40"/>
      <c r="I30" s="40"/>
      <c r="J30" s="40"/>
      <c r="K30" s="41"/>
      <c r="L30" s="46"/>
      <c r="M30" s="44"/>
      <c r="N30" s="44"/>
    </row>
    <row r="31" spans="2:14" ht="18" customHeight="1">
      <c r="B31" s="43"/>
      <c r="C31" s="38" t="s">
        <v>204</v>
      </c>
      <c r="D31" s="37"/>
      <c r="E31" s="158" t="s">
        <v>203</v>
      </c>
      <c r="F31" s="40"/>
      <c r="G31" s="40"/>
      <c r="H31" s="40"/>
      <c r="I31" s="40"/>
      <c r="J31" s="40"/>
      <c r="K31" s="41"/>
      <c r="L31" s="46"/>
      <c r="M31" s="44"/>
      <c r="N31" s="44"/>
    </row>
    <row r="32" spans="2:14" ht="18" customHeight="1">
      <c r="B32" s="43"/>
      <c r="C32" s="38" t="s">
        <v>205</v>
      </c>
      <c r="D32" s="37"/>
      <c r="E32" s="39"/>
      <c r="F32" s="40"/>
      <c r="G32" s="40"/>
      <c r="H32" s="40"/>
      <c r="I32" s="40"/>
      <c r="J32" s="40"/>
      <c r="K32" s="41"/>
      <c r="L32" s="46"/>
      <c r="M32" s="44"/>
      <c r="N32" s="44"/>
    </row>
    <row r="33" spans="2:14" ht="18" customHeight="1">
      <c r="B33" s="36"/>
      <c r="C33" s="38" t="s">
        <v>218</v>
      </c>
      <c r="D33" s="37"/>
      <c r="E33" s="39"/>
      <c r="F33" s="40"/>
      <c r="G33" s="40"/>
      <c r="H33" s="40"/>
      <c r="I33" s="40"/>
      <c r="J33" s="40"/>
      <c r="K33" s="41"/>
      <c r="L33" s="42"/>
      <c r="M33" s="40"/>
      <c r="N33" s="40"/>
    </row>
    <row r="34" spans="2:14" ht="18" customHeight="1">
      <c r="B34" s="43"/>
      <c r="C34" s="38" t="s">
        <v>217</v>
      </c>
      <c r="D34" s="37"/>
      <c r="E34" s="39"/>
      <c r="F34" s="40"/>
      <c r="G34" s="40"/>
      <c r="H34" s="44"/>
      <c r="I34" s="44"/>
      <c r="J34" s="44"/>
      <c r="K34" s="45"/>
      <c r="L34" s="46"/>
      <c r="M34" s="44"/>
      <c r="N34" s="44"/>
    </row>
    <row r="35" spans="2:14" ht="18" customHeight="1">
      <c r="B35" s="43"/>
      <c r="C35" s="38"/>
      <c r="D35" s="37"/>
      <c r="E35" s="39"/>
      <c r="F35" s="40"/>
      <c r="G35" s="40"/>
      <c r="H35" s="44"/>
      <c r="I35" s="44"/>
      <c r="J35" s="44"/>
      <c r="K35" s="45"/>
      <c r="L35" s="46"/>
      <c r="M35" s="44"/>
      <c r="N35" s="44"/>
    </row>
    <row r="36" spans="2:14" ht="18" customHeight="1">
      <c r="B36" s="47"/>
      <c r="C36" s="38" t="s">
        <v>43</v>
      </c>
      <c r="D36" s="37"/>
      <c r="E36" s="39"/>
      <c r="F36" s="40"/>
      <c r="G36" s="40"/>
      <c r="H36" s="40"/>
      <c r="I36" s="40"/>
      <c r="J36" s="40"/>
      <c r="K36" s="41"/>
      <c r="L36" s="42"/>
      <c r="M36" s="40"/>
      <c r="N36" s="44"/>
    </row>
    <row r="37" spans="2:14" ht="18" customHeight="1" thickBot="1">
      <c r="B37" s="47"/>
      <c r="C37" s="38" t="s">
        <v>44</v>
      </c>
      <c r="D37" s="37"/>
      <c r="E37" s="39"/>
      <c r="F37" s="40"/>
      <c r="G37" s="40"/>
      <c r="H37" s="40"/>
      <c r="I37" s="40"/>
      <c r="J37" s="40"/>
      <c r="K37" s="41"/>
      <c r="L37" s="46"/>
      <c r="M37" s="44"/>
      <c r="N37" s="44"/>
    </row>
    <row r="38" spans="2:14" ht="18" customHeight="1" thickBot="1">
      <c r="B38" s="153"/>
      <c r="C38" s="154" t="s">
        <v>133</v>
      </c>
      <c r="D38" s="155"/>
      <c r="E38" s="156"/>
      <c r="F38" s="163" t="s">
        <v>222</v>
      </c>
      <c r="G38" s="33">
        <v>2015</v>
      </c>
      <c r="H38" s="33">
        <f>G38+1</f>
        <v>2016</v>
      </c>
      <c r="I38" s="33">
        <f>H38+1</f>
        <v>2017</v>
      </c>
      <c r="J38" s="33">
        <v>2018</v>
      </c>
      <c r="K38" s="34">
        <v>2019</v>
      </c>
      <c r="L38" s="124">
        <v>2015</v>
      </c>
      <c r="M38" s="125">
        <f>L38+1</f>
        <v>2016</v>
      </c>
      <c r="N38" s="125">
        <f>M38+1</f>
        <v>2017</v>
      </c>
    </row>
    <row r="39" spans="2:14" ht="18" customHeight="1">
      <c r="B39" s="43" t="s">
        <v>118</v>
      </c>
      <c r="C39" s="38" t="s">
        <v>120</v>
      </c>
      <c r="D39" s="37"/>
      <c r="E39" s="39"/>
      <c r="F39" s="40"/>
      <c r="G39" s="40"/>
      <c r="H39" s="40"/>
      <c r="I39" s="40"/>
      <c r="J39" s="40"/>
      <c r="K39" s="41"/>
      <c r="L39" s="46"/>
      <c r="M39" s="44"/>
      <c r="N39" s="44"/>
    </row>
    <row r="40" spans="2:14" ht="18" customHeight="1">
      <c r="B40" s="43" t="s">
        <v>119</v>
      </c>
      <c r="C40" s="38" t="s">
        <v>120</v>
      </c>
      <c r="D40" s="37"/>
      <c r="E40" s="39"/>
      <c r="F40" s="40"/>
      <c r="G40" s="40"/>
      <c r="H40" s="40"/>
      <c r="I40" s="40"/>
      <c r="J40" s="40"/>
      <c r="K40" s="41"/>
      <c r="L40" s="46"/>
      <c r="M40" s="44"/>
      <c r="N40" s="44"/>
    </row>
    <row r="41" spans="2:14" ht="18" customHeight="1">
      <c r="B41" s="43" t="s">
        <v>125</v>
      </c>
      <c r="C41" s="38" t="s">
        <v>120</v>
      </c>
      <c r="D41" s="37"/>
      <c r="E41" s="39"/>
      <c r="F41" s="40"/>
      <c r="G41" s="40"/>
      <c r="H41" s="40"/>
      <c r="I41" s="40"/>
      <c r="J41" s="40"/>
      <c r="K41" s="41"/>
      <c r="L41" s="46"/>
      <c r="M41" s="44"/>
      <c r="N41" s="44"/>
    </row>
    <row r="42" spans="2:14" ht="18" customHeight="1">
      <c r="B42" s="43" t="s">
        <v>126</v>
      </c>
      <c r="C42" s="38" t="s">
        <v>120</v>
      </c>
      <c r="D42" s="37"/>
      <c r="E42" s="39"/>
      <c r="F42" s="40"/>
      <c r="G42" s="40"/>
      <c r="H42" s="40"/>
      <c r="I42" s="40"/>
      <c r="J42" s="40"/>
      <c r="K42" s="41"/>
      <c r="L42" s="46"/>
      <c r="M42" s="44"/>
      <c r="N42" s="44"/>
    </row>
    <row r="43" spans="2:14" ht="18" customHeight="1">
      <c r="B43" s="43" t="s">
        <v>127</v>
      </c>
      <c r="C43" s="38" t="s">
        <v>120</v>
      </c>
      <c r="D43" s="37"/>
      <c r="E43" s="39"/>
      <c r="F43" s="40"/>
      <c r="G43" s="40"/>
      <c r="H43" s="40"/>
      <c r="I43" s="40"/>
      <c r="J43" s="40"/>
      <c r="K43" s="41"/>
      <c r="L43" s="46"/>
      <c r="M43" s="44"/>
      <c r="N43" s="44"/>
    </row>
    <row r="44" spans="2:14" ht="18" customHeight="1">
      <c r="B44" s="43" t="s">
        <v>128</v>
      </c>
      <c r="C44" s="38" t="s">
        <v>120</v>
      </c>
      <c r="D44" s="37"/>
      <c r="E44" s="39"/>
      <c r="F44" s="40"/>
      <c r="G44" s="40"/>
      <c r="H44" s="40"/>
      <c r="I44" s="40"/>
      <c r="J44" s="40"/>
      <c r="K44" s="41"/>
      <c r="L44" s="46"/>
      <c r="M44" s="44"/>
      <c r="N44" s="44"/>
    </row>
    <row r="45" spans="2:14" ht="18" customHeight="1">
      <c r="B45" s="43" t="s">
        <v>129</v>
      </c>
      <c r="C45" s="38" t="s">
        <v>120</v>
      </c>
      <c r="D45" s="37"/>
      <c r="E45" s="39"/>
      <c r="F45" s="40"/>
      <c r="G45" s="40"/>
      <c r="H45" s="40"/>
      <c r="I45" s="40"/>
      <c r="J45" s="40"/>
      <c r="K45" s="41"/>
      <c r="L45" s="46"/>
      <c r="M45" s="44"/>
      <c r="N45" s="44"/>
    </row>
    <row r="46" spans="2:14" ht="18" customHeight="1">
      <c r="B46" s="43" t="s">
        <v>130</v>
      </c>
      <c r="C46" s="38" t="s">
        <v>120</v>
      </c>
      <c r="D46" s="37"/>
      <c r="E46" s="39"/>
      <c r="F46" s="40"/>
      <c r="G46" s="40"/>
      <c r="H46" s="40"/>
      <c r="I46" s="40"/>
      <c r="J46" s="40"/>
      <c r="K46" s="41"/>
      <c r="L46" s="46"/>
      <c r="M46" s="44"/>
      <c r="N46" s="44"/>
    </row>
    <row r="47" spans="2:14" ht="18" customHeight="1">
      <c r="B47" s="43" t="s">
        <v>131</v>
      </c>
      <c r="C47" s="38" t="s">
        <v>120</v>
      </c>
      <c r="D47" s="37"/>
      <c r="E47" s="39"/>
      <c r="F47" s="40"/>
      <c r="G47" s="40"/>
      <c r="H47" s="40"/>
      <c r="I47" s="40"/>
      <c r="J47" s="40"/>
      <c r="K47" s="41"/>
      <c r="L47" s="46"/>
      <c r="M47" s="44"/>
      <c r="N47" s="44"/>
    </row>
    <row r="48" spans="2:14" ht="18" customHeight="1">
      <c r="B48" s="43" t="s">
        <v>132</v>
      </c>
      <c r="C48" s="38" t="s">
        <v>120</v>
      </c>
      <c r="D48" s="37"/>
      <c r="E48" s="39"/>
      <c r="F48" s="40"/>
      <c r="G48" s="40"/>
      <c r="H48" s="40"/>
      <c r="I48" s="40"/>
      <c r="J48" s="40"/>
      <c r="K48" s="41"/>
      <c r="L48" s="46"/>
      <c r="M48" s="44"/>
      <c r="N48" s="44"/>
    </row>
    <row r="49" spans="1:14" s="49" customFormat="1" ht="7.5" customHeight="1">
      <c r="A49" s="48"/>
      <c r="D49" s="50"/>
      <c r="E49" s="50"/>
      <c r="F49" s="50"/>
      <c r="G49" s="50"/>
      <c r="H49" s="50"/>
      <c r="I49" s="50"/>
      <c r="J49" s="50"/>
      <c r="K49" s="51"/>
      <c r="L49" s="50"/>
      <c r="M49" s="50"/>
      <c r="N49" s="50"/>
    </row>
    <row r="50" spans="1:14" s="58" customFormat="1" ht="30" customHeight="1">
      <c r="A50" s="52"/>
      <c r="B50" s="20" t="s">
        <v>223</v>
      </c>
      <c r="C50" s="53"/>
      <c r="D50" s="54"/>
      <c r="E50" s="97"/>
      <c r="F50" s="97"/>
      <c r="G50" s="55" t="s">
        <v>15</v>
      </c>
      <c r="H50" s="56"/>
      <c r="I50" s="56"/>
      <c r="J50" s="56"/>
      <c r="K50" s="57"/>
      <c r="L50" s="56"/>
      <c r="M50" s="56"/>
      <c r="N50" s="56"/>
    </row>
    <row r="51" spans="1:14" s="30" customFormat="1" ht="24.75" customHeight="1" thickBot="1">
      <c r="A51" s="28"/>
      <c r="B51" s="29"/>
      <c r="C51" s="29"/>
      <c r="D51" s="29"/>
      <c r="E51" s="29"/>
      <c r="F51" s="58"/>
      <c r="G51" s="241" t="s">
        <v>47</v>
      </c>
      <c r="H51" s="241"/>
      <c r="I51" s="241"/>
      <c r="J51" s="241"/>
      <c r="K51" s="268"/>
      <c r="L51" s="240" t="s">
        <v>40</v>
      </c>
      <c r="M51" s="240"/>
      <c r="N51" s="240"/>
    </row>
    <row r="52" spans="2:14" ht="18" customHeight="1" thickBot="1">
      <c r="B52" s="153"/>
      <c r="C52" s="154" t="s">
        <v>133</v>
      </c>
      <c r="D52" s="155"/>
      <c r="E52" s="156"/>
      <c r="F52" s="58"/>
      <c r="G52" s="33">
        <v>2015</v>
      </c>
      <c r="H52" s="33">
        <f>G52+1</f>
        <v>2016</v>
      </c>
      <c r="I52" s="33">
        <f>H52+1</f>
        <v>2017</v>
      </c>
      <c r="J52" s="33">
        <v>2018</v>
      </c>
      <c r="K52" s="34">
        <v>2019</v>
      </c>
      <c r="L52" s="124">
        <v>2015</v>
      </c>
      <c r="M52" s="125">
        <f>L52+1</f>
        <v>2016</v>
      </c>
      <c r="N52" s="125">
        <f>M52+1</f>
        <v>2017</v>
      </c>
    </row>
    <row r="53" spans="1:14" ht="18" customHeight="1">
      <c r="A53" s="59" t="s">
        <v>16</v>
      </c>
      <c r="B53" s="108" t="s">
        <v>17</v>
      </c>
      <c r="C53" s="109" t="s">
        <v>18</v>
      </c>
      <c r="D53" s="169"/>
      <c r="E53" s="170"/>
      <c r="F53" s="171"/>
      <c r="G53" s="174">
        <f aca="true" t="shared" si="2" ref="G53:N53">SUM(G54:G57)-G55</f>
        <v>0</v>
      </c>
      <c r="H53" s="174">
        <f t="shared" si="2"/>
        <v>0</v>
      </c>
      <c r="I53" s="174">
        <f t="shared" si="2"/>
        <v>0</v>
      </c>
      <c r="J53" s="174">
        <f>SUM(J54:J57)-J55</f>
        <v>0</v>
      </c>
      <c r="K53" s="174">
        <f t="shared" si="2"/>
        <v>0</v>
      </c>
      <c r="L53" s="174">
        <f t="shared" si="2"/>
        <v>0</v>
      </c>
      <c r="M53" s="174">
        <f t="shared" si="2"/>
        <v>0</v>
      </c>
      <c r="N53" s="174">
        <f t="shared" si="2"/>
        <v>0</v>
      </c>
    </row>
    <row r="54" spans="1:14" ht="18" customHeight="1">
      <c r="A54" s="59" t="s">
        <v>16</v>
      </c>
      <c r="B54" s="110" t="s">
        <v>19</v>
      </c>
      <c r="C54" s="111" t="s">
        <v>20</v>
      </c>
      <c r="D54" s="169"/>
      <c r="E54" s="170"/>
      <c r="F54" s="171"/>
      <c r="G54" s="174"/>
      <c r="H54" s="174"/>
      <c r="I54" s="174"/>
      <c r="J54" s="174"/>
      <c r="K54" s="174"/>
      <c r="L54" s="174"/>
      <c r="M54" s="174"/>
      <c r="N54" s="174"/>
    </row>
    <row r="55" spans="1:14" ht="18" customHeight="1">
      <c r="A55" s="59" t="s">
        <v>16</v>
      </c>
      <c r="B55" s="112"/>
      <c r="C55" s="113" t="s">
        <v>21</v>
      </c>
      <c r="D55" s="169"/>
      <c r="E55" s="172"/>
      <c r="F55" s="171"/>
      <c r="G55" s="174"/>
      <c r="H55" s="174"/>
      <c r="I55" s="174"/>
      <c r="J55" s="174"/>
      <c r="K55" s="174"/>
      <c r="L55" s="174"/>
      <c r="M55" s="174"/>
      <c r="N55" s="174"/>
    </row>
    <row r="56" spans="1:14" ht="18" customHeight="1">
      <c r="A56" s="59" t="s">
        <v>16</v>
      </c>
      <c r="B56" s="110" t="s">
        <v>22</v>
      </c>
      <c r="C56" s="111" t="s">
        <v>23</v>
      </c>
      <c r="D56" s="169"/>
      <c r="E56" s="173"/>
      <c r="F56" s="171"/>
      <c r="G56" s="174"/>
      <c r="H56" s="174"/>
      <c r="I56" s="174"/>
      <c r="J56" s="174"/>
      <c r="K56" s="174"/>
      <c r="L56" s="174"/>
      <c r="M56" s="174"/>
      <c r="N56" s="174"/>
    </row>
    <row r="57" spans="1:14" ht="22.5">
      <c r="A57" s="59" t="s">
        <v>16</v>
      </c>
      <c r="B57" s="114" t="s">
        <v>24</v>
      </c>
      <c r="C57" s="111" t="s">
        <v>134</v>
      </c>
      <c r="D57" s="169"/>
      <c r="E57" s="170"/>
      <c r="F57" s="171"/>
      <c r="G57" s="174"/>
      <c r="H57" s="174"/>
      <c r="I57" s="174"/>
      <c r="J57" s="174"/>
      <c r="K57" s="174"/>
      <c r="L57" s="174"/>
      <c r="M57" s="174"/>
      <c r="N57" s="174"/>
    </row>
    <row r="58" spans="1:14" ht="18" customHeight="1">
      <c r="A58" s="59" t="s">
        <v>16</v>
      </c>
      <c r="B58" s="108" t="s">
        <v>135</v>
      </c>
      <c r="C58" s="141" t="s">
        <v>136</v>
      </c>
      <c r="D58" s="169"/>
      <c r="E58" s="172"/>
      <c r="F58" s="171"/>
      <c r="G58" s="174"/>
      <c r="H58" s="174"/>
      <c r="I58" s="174"/>
      <c r="J58" s="174"/>
      <c r="K58" s="174"/>
      <c r="L58" s="174"/>
      <c r="M58" s="174"/>
      <c r="N58" s="174"/>
    </row>
    <row r="59" spans="1:14" ht="18" customHeight="1">
      <c r="A59" s="59" t="s">
        <v>26</v>
      </c>
      <c r="B59" s="115" t="s">
        <v>27</v>
      </c>
      <c r="C59" s="116" t="s">
        <v>137</v>
      </c>
      <c r="D59" s="169"/>
      <c r="E59" s="170"/>
      <c r="F59" s="171"/>
      <c r="G59" s="174">
        <f aca="true" t="shared" si="3" ref="G59:N59">SUM(G60:G64)-SUM(G61:G62)</f>
        <v>0</v>
      </c>
      <c r="H59" s="174">
        <f t="shared" si="3"/>
        <v>0</v>
      </c>
      <c r="I59" s="174">
        <f t="shared" si="3"/>
        <v>0</v>
      </c>
      <c r="J59" s="174">
        <f>SUM(J60:J64)-SUM(J61:J62)</f>
        <v>0</v>
      </c>
      <c r="K59" s="174">
        <f t="shared" si="3"/>
        <v>0</v>
      </c>
      <c r="L59" s="174">
        <f t="shared" si="3"/>
        <v>0</v>
      </c>
      <c r="M59" s="174">
        <f t="shared" si="3"/>
        <v>0</v>
      </c>
      <c r="N59" s="174">
        <f t="shared" si="3"/>
        <v>0</v>
      </c>
    </row>
    <row r="60" spans="1:14" ht="18" customHeight="1">
      <c r="A60" s="59" t="s">
        <v>26</v>
      </c>
      <c r="B60" s="117" t="s">
        <v>28</v>
      </c>
      <c r="C60" s="118" t="s">
        <v>29</v>
      </c>
      <c r="D60" s="169"/>
      <c r="E60" s="170"/>
      <c r="F60" s="171"/>
      <c r="G60" s="174">
        <f>G61+G62</f>
        <v>0</v>
      </c>
      <c r="H60" s="174">
        <f aca="true" t="shared" si="4" ref="H60:N60">H61+H62</f>
        <v>0</v>
      </c>
      <c r="I60" s="174">
        <f t="shared" si="4"/>
        <v>0</v>
      </c>
      <c r="J60" s="174">
        <f>J61+J62</f>
        <v>0</v>
      </c>
      <c r="K60" s="174">
        <f t="shared" si="4"/>
        <v>0</v>
      </c>
      <c r="L60" s="174">
        <f t="shared" si="4"/>
        <v>0</v>
      </c>
      <c r="M60" s="174">
        <f t="shared" si="4"/>
        <v>0</v>
      </c>
      <c r="N60" s="174">
        <f t="shared" si="4"/>
        <v>0</v>
      </c>
    </row>
    <row r="61" spans="1:14" ht="18" customHeight="1">
      <c r="A61" s="59" t="s">
        <v>26</v>
      </c>
      <c r="B61" s="119"/>
      <c r="C61" s="120" t="s">
        <v>30</v>
      </c>
      <c r="D61" s="169"/>
      <c r="E61" s="170"/>
      <c r="F61" s="171"/>
      <c r="G61" s="174"/>
      <c r="H61" s="174"/>
      <c r="I61" s="174"/>
      <c r="J61" s="174"/>
      <c r="K61" s="174"/>
      <c r="L61" s="174"/>
      <c r="M61" s="174"/>
      <c r="N61" s="174"/>
    </row>
    <row r="62" spans="1:14" ht="18" customHeight="1">
      <c r="A62" s="59" t="s">
        <v>26</v>
      </c>
      <c r="B62" s="121"/>
      <c r="C62" s="120" t="s">
        <v>31</v>
      </c>
      <c r="D62" s="169"/>
      <c r="E62" s="170"/>
      <c r="F62" s="171"/>
      <c r="G62" s="174"/>
      <c r="H62" s="174"/>
      <c r="I62" s="174"/>
      <c r="J62" s="174"/>
      <c r="K62" s="174"/>
      <c r="L62" s="174"/>
      <c r="M62" s="174"/>
      <c r="N62" s="174"/>
    </row>
    <row r="63" spans="1:14" ht="18" customHeight="1">
      <c r="A63" s="59" t="s">
        <v>26</v>
      </c>
      <c r="B63" s="115" t="s">
        <v>32</v>
      </c>
      <c r="C63" s="118" t="s">
        <v>33</v>
      </c>
      <c r="D63" s="169"/>
      <c r="E63" s="170"/>
      <c r="F63" s="171"/>
      <c r="G63" s="174"/>
      <c r="H63" s="174"/>
      <c r="I63" s="174"/>
      <c r="J63" s="174"/>
      <c r="K63" s="174"/>
      <c r="L63" s="174"/>
      <c r="M63" s="174"/>
      <c r="N63" s="174"/>
    </row>
    <row r="64" spans="1:14" ht="18" customHeight="1">
      <c r="A64" s="59" t="s">
        <v>26</v>
      </c>
      <c r="B64" s="115" t="s">
        <v>34</v>
      </c>
      <c r="C64" s="118" t="s">
        <v>35</v>
      </c>
      <c r="D64" s="169"/>
      <c r="E64" s="170"/>
      <c r="F64" s="171"/>
      <c r="G64" s="174"/>
      <c r="H64" s="174"/>
      <c r="I64" s="174"/>
      <c r="J64" s="174"/>
      <c r="K64" s="174"/>
      <c r="L64" s="174"/>
      <c r="M64" s="174"/>
      <c r="N64" s="174"/>
    </row>
    <row r="65" spans="2:14" ht="19.5" customHeight="1">
      <c r="B65" s="98" t="s">
        <v>107</v>
      </c>
      <c r="C65" s="68"/>
      <c r="D65" s="69"/>
      <c r="E65" s="70"/>
      <c r="F65" s="70"/>
      <c r="G65" s="71">
        <f aca="true" t="shared" si="5" ref="G65:N65">G53-G59</f>
        <v>0</v>
      </c>
      <c r="H65" s="71">
        <f t="shared" si="5"/>
        <v>0</v>
      </c>
      <c r="I65" s="71">
        <f t="shared" si="5"/>
        <v>0</v>
      </c>
      <c r="J65" s="71">
        <f>J53-J59</f>
        <v>0</v>
      </c>
      <c r="K65" s="72">
        <f t="shared" si="5"/>
        <v>0</v>
      </c>
      <c r="L65" s="73">
        <f t="shared" si="5"/>
        <v>0</v>
      </c>
      <c r="M65" s="71">
        <f t="shared" si="5"/>
        <v>0</v>
      </c>
      <c r="N65" s="71">
        <f t="shared" si="5"/>
        <v>0</v>
      </c>
    </row>
    <row r="66" spans="1:14" ht="19.5" customHeight="1" hidden="1">
      <c r="A66" s="1">
        <v>1</v>
      </c>
      <c r="B66" s="74"/>
      <c r="C66" s="75"/>
      <c r="D66" s="75"/>
      <c r="E66" s="76" t="s">
        <v>36</v>
      </c>
      <c r="F66" s="162"/>
      <c r="G66" s="77">
        <f>SUM(G65:N65)</f>
        <v>0</v>
      </c>
      <c r="H66" s="78"/>
      <c r="I66" s="79"/>
      <c r="J66" s="79"/>
      <c r="K66" s="80"/>
      <c r="L66" s="81"/>
      <c r="M66" s="81"/>
      <c r="N66" s="81"/>
    </row>
    <row r="67" spans="1:14" ht="19.5" customHeight="1">
      <c r="A67" s="1">
        <v>2</v>
      </c>
      <c r="B67" s="74"/>
      <c r="C67" s="75"/>
      <c r="D67" s="75"/>
      <c r="E67" s="99" t="s">
        <v>37</v>
      </c>
      <c r="F67" s="75"/>
      <c r="G67" s="77">
        <f>SUM(G65:K65)</f>
        <v>0</v>
      </c>
      <c r="H67" s="78"/>
      <c r="I67" s="79"/>
      <c r="J67" s="79"/>
      <c r="K67" s="80"/>
      <c r="L67" s="127">
        <f>SUM(L65:N65)</f>
        <v>0</v>
      </c>
      <c r="M67" s="126"/>
      <c r="N67" s="81"/>
    </row>
    <row r="68" spans="1:14" ht="19.5" customHeight="1" hidden="1">
      <c r="A68" s="1">
        <v>1</v>
      </c>
      <c r="B68" s="74"/>
      <c r="C68" s="75"/>
      <c r="D68" s="75"/>
      <c r="E68" s="76" t="s">
        <v>38</v>
      </c>
      <c r="F68" s="162"/>
      <c r="G68" s="77" t="e">
        <f>SUM(G73:N73)</f>
        <v>#NAME?</v>
      </c>
      <c r="H68" s="78"/>
      <c r="I68" s="79"/>
      <c r="J68" s="79"/>
      <c r="K68" s="80"/>
      <c r="L68" s="81"/>
      <c r="M68" s="81"/>
      <c r="N68" s="81"/>
    </row>
    <row r="69" spans="1:14" s="88" customFormat="1" ht="7.5" customHeight="1">
      <c r="A69" s="82"/>
      <c r="B69" s="83"/>
      <c r="C69" s="83"/>
      <c r="D69" s="83"/>
      <c r="E69" s="83"/>
      <c r="F69" s="83"/>
      <c r="G69" s="84"/>
      <c r="H69" s="84"/>
      <c r="I69" s="85"/>
      <c r="J69" s="85"/>
      <c r="K69" s="86"/>
      <c r="L69" s="87"/>
      <c r="M69" s="87"/>
      <c r="N69" s="87"/>
    </row>
    <row r="70" spans="2:14" ht="30" customHeight="1">
      <c r="B70" s="31" t="s">
        <v>225</v>
      </c>
      <c r="C70" s="89"/>
      <c r="D70" s="89"/>
      <c r="E70" s="89"/>
      <c r="F70" s="89"/>
      <c r="G70" s="90"/>
      <c r="H70" s="90"/>
      <c r="I70" s="90"/>
      <c r="J70" s="90"/>
      <c r="K70" s="91"/>
      <c r="L70" s="90"/>
      <c r="M70" s="90"/>
      <c r="N70" s="90"/>
    </row>
    <row r="71" spans="2:14" ht="24" customHeight="1">
      <c r="B71" s="143" t="s">
        <v>226</v>
      </c>
      <c r="C71" s="245" t="s">
        <v>139</v>
      </c>
      <c r="D71" s="245"/>
      <c r="E71" s="246"/>
      <c r="F71" s="144"/>
      <c r="G71" s="92"/>
      <c r="H71" s="92"/>
      <c r="I71" s="92"/>
      <c r="J71" s="92"/>
      <c r="K71" s="93"/>
      <c r="L71" s="94"/>
      <c r="M71" s="92"/>
      <c r="N71" s="92"/>
    </row>
    <row r="72" ht="14.25">
      <c r="A72" s="17" t="s">
        <v>39</v>
      </c>
    </row>
    <row r="73" spans="1:14" s="35" customFormat="1" ht="14.25" hidden="1">
      <c r="A73" s="95"/>
      <c r="B73" s="96"/>
      <c r="G73" s="35" t="e">
        <f aca="true" t="shared" si="6" ref="G73:N73">G65/POWER(1+TauxAct,G28-$G$28)</f>
        <v>#NAME?</v>
      </c>
      <c r="H73" s="35" t="e">
        <f t="shared" si="6"/>
        <v>#NAME?</v>
      </c>
      <c r="I73" s="35" t="e">
        <f t="shared" si="6"/>
        <v>#NAME?</v>
      </c>
      <c r="J73" s="35" t="e">
        <f>J65/POWER(1+TauxAct,J28-$G$28)</f>
        <v>#NAME?</v>
      </c>
      <c r="K73" s="35" t="e">
        <f t="shared" si="6"/>
        <v>#NAME?</v>
      </c>
      <c r="L73" s="35" t="e">
        <f t="shared" si="6"/>
        <v>#NAME?</v>
      </c>
      <c r="M73" s="35" t="e">
        <f t="shared" si="6"/>
        <v>#NAME?</v>
      </c>
      <c r="N73" s="35" t="e">
        <f t="shared" si="6"/>
        <v>#NAME?</v>
      </c>
    </row>
    <row r="74" ht="14.25">
      <c r="B74" s="142" t="s">
        <v>138</v>
      </c>
    </row>
  </sheetData>
  <sheetProtection/>
  <mergeCells count="51">
    <mergeCell ref="E22:F22"/>
    <mergeCell ref="E23:F23"/>
    <mergeCell ref="E24:F24"/>
    <mergeCell ref="E17:F17"/>
    <mergeCell ref="E18:F18"/>
    <mergeCell ref="E19:F19"/>
    <mergeCell ref="E20:F20"/>
    <mergeCell ref="E21:F21"/>
    <mergeCell ref="B8:C8"/>
    <mergeCell ref="D8:K8"/>
    <mergeCell ref="E14:F14"/>
    <mergeCell ref="E15:F15"/>
    <mergeCell ref="E16:F16"/>
    <mergeCell ref="B9:C9"/>
    <mergeCell ref="D9:K9"/>
    <mergeCell ref="B10:C10"/>
    <mergeCell ref="D10:K10"/>
    <mergeCell ref="B11:C11"/>
    <mergeCell ref="D11:K11"/>
    <mergeCell ref="H14:K14"/>
    <mergeCell ref="G3:M3"/>
    <mergeCell ref="B6:C6"/>
    <mergeCell ref="D6:K6"/>
    <mergeCell ref="B7:C7"/>
    <mergeCell ref="D7:K7"/>
    <mergeCell ref="L14:N14"/>
    <mergeCell ref="H15:K15"/>
    <mergeCell ref="L15:N15"/>
    <mergeCell ref="H16:K16"/>
    <mergeCell ref="L16:N16"/>
    <mergeCell ref="H17:K17"/>
    <mergeCell ref="L17:N17"/>
    <mergeCell ref="H18:K18"/>
    <mergeCell ref="L18:N18"/>
    <mergeCell ref="H19:K19"/>
    <mergeCell ref="L19:N19"/>
    <mergeCell ref="H20:K20"/>
    <mergeCell ref="L20:N20"/>
    <mergeCell ref="H21:K21"/>
    <mergeCell ref="L21:N21"/>
    <mergeCell ref="H22:K22"/>
    <mergeCell ref="L22:N22"/>
    <mergeCell ref="G51:K51"/>
    <mergeCell ref="L51:N51"/>
    <mergeCell ref="C71:E71"/>
    <mergeCell ref="H23:K23"/>
    <mergeCell ref="L23:N23"/>
    <mergeCell ref="H24:K24"/>
    <mergeCell ref="L24:N24"/>
    <mergeCell ref="G27:K27"/>
    <mergeCell ref="L27:N27"/>
  </mergeCells>
  <conditionalFormatting sqref="L27 L51">
    <cfRule type="expression" priority="4" dxfId="3" stopIfTrue="1">
      <formula>IF(OR(L27="Démarrage du projet",L27="Fin du projet"),TRUE,FALSE)</formula>
    </cfRule>
  </conditionalFormatting>
  <conditionalFormatting sqref="L27 L51">
    <cfRule type="expression" priority="3" dxfId="2" stopIfTrue="1">
      <formula>IF(OR(L27="Démarrage du PRE",L27="Fin du PRE"),TRUE,FALSE)</formula>
    </cfRule>
  </conditionalFormatting>
  <conditionalFormatting sqref="D53:E64">
    <cfRule type="expression" priority="1" dxfId="52" stopIfTrue="1">
      <formula>IF(AND($D53&lt;&gt;"Oui",SUM($G53:$N53)&gt;0),TRUE,FALSE)</formula>
    </cfRule>
    <cfRule type="expression" priority="2" dxfId="0" stopIfTrue="1">
      <formula>IF(OR($D53="Non",$D53=""),TRUE,FALSE)</formula>
    </cfRule>
  </conditionalFormatting>
  <dataValidations count="2">
    <dataValidation type="list" allowBlank="1" showInputMessage="1" showErrorMessage="1" sqref="E15:E24">
      <formula1>ActionsLGG</formula1>
    </dataValidation>
    <dataValidation type="list" allowBlank="1" showInputMessage="1" showErrorMessage="1" sqref="G15:G24">
      <formula1>"Oui,Non"</formula1>
    </dataValidation>
  </dataValidations>
  <printOptions/>
  <pageMargins left="0.1968503937007874" right="0.1968503937007874" top="0.1968503937007874" bottom="0.1968503937007874" header="0.1968503937007874" footer="0.1968503937007874"/>
  <pageSetup fitToHeight="5" fitToWidth="1" horizontalDpi="600" verticalDpi="600" orientation="landscape" paperSize="9" scale="74" r:id="rId1"/>
</worksheet>
</file>

<file path=xl/worksheets/sheet13.xml><?xml version="1.0" encoding="utf-8"?>
<worksheet xmlns="http://schemas.openxmlformats.org/spreadsheetml/2006/main" xmlns:r="http://schemas.openxmlformats.org/officeDocument/2006/relationships">
  <sheetPr>
    <pageSetUpPr fitToPage="1"/>
  </sheetPr>
  <dimension ref="A2:N74"/>
  <sheetViews>
    <sheetView zoomScale="90" zoomScaleNormal="90" zoomScalePageLayoutView="0" workbookViewId="0" topLeftCell="A1">
      <selection activeCell="E21" sqref="E21:F21"/>
    </sheetView>
  </sheetViews>
  <sheetFormatPr defaultColWidth="9.140625" defaultRowHeight="15"/>
  <cols>
    <col min="1" max="1" width="3.7109375" style="17" customWidth="1"/>
    <col min="2" max="2" width="15.28125" style="27" customWidth="1"/>
    <col min="3" max="3" width="41.140625" style="6" bestFit="1" customWidth="1"/>
    <col min="4" max="4" width="14.8515625" style="6" customWidth="1"/>
    <col min="5" max="5" width="41.00390625" style="6" customWidth="1"/>
    <col min="6" max="7" width="13.00390625" style="6" customWidth="1"/>
    <col min="8" max="14" width="10.7109375" style="6" customWidth="1"/>
    <col min="15" max="15" width="10.140625" style="6" bestFit="1" customWidth="1"/>
    <col min="16" max="242" width="9.140625" style="6" customWidth="1"/>
    <col min="243" max="243" width="3.7109375" style="6" customWidth="1"/>
    <col min="244" max="244" width="15.28125" style="6" customWidth="1"/>
    <col min="245" max="245" width="41.140625" style="6" bestFit="1" customWidth="1"/>
    <col min="246" max="246" width="14.8515625" style="6" customWidth="1"/>
    <col min="247" max="247" width="41.00390625" style="6" customWidth="1"/>
    <col min="248" max="254" width="10.7109375" style="6" customWidth="1"/>
    <col min="255" max="16384" width="0" style="6" hidden="1" customWidth="1"/>
  </cols>
  <sheetData>
    <row r="2" spans="1:14" ht="23.25">
      <c r="A2" s="1">
        <v>2</v>
      </c>
      <c r="B2" s="2" t="s">
        <v>41</v>
      </c>
      <c r="C2" s="3"/>
      <c r="D2" s="3"/>
      <c r="E2" s="4" t="s">
        <v>168</v>
      </c>
      <c r="F2" s="4"/>
      <c r="G2" s="5"/>
      <c r="H2" s="5"/>
      <c r="I2" s="5"/>
      <c r="J2" s="5"/>
      <c r="K2" s="5"/>
      <c r="L2" s="5"/>
      <c r="M2" s="5"/>
      <c r="N2" s="3"/>
    </row>
    <row r="3" spans="1:14" ht="23.25">
      <c r="A3" s="1">
        <v>2</v>
      </c>
      <c r="B3" s="3"/>
      <c r="C3" s="7" t="s">
        <v>45</v>
      </c>
      <c r="D3" s="129">
        <f>Synthèse!D3</f>
        <v>0</v>
      </c>
      <c r="E3" s="7" t="s">
        <v>46</v>
      </c>
      <c r="F3" s="7"/>
      <c r="G3" s="234">
        <f>Synthèse!F3</f>
        <v>0</v>
      </c>
      <c r="H3" s="234"/>
      <c r="I3" s="234"/>
      <c r="J3" s="234"/>
      <c r="K3" s="234"/>
      <c r="L3" s="234"/>
      <c r="M3" s="234"/>
      <c r="N3" s="3"/>
    </row>
    <row r="4" spans="1:12" s="13" customFormat="1" ht="12" customHeight="1">
      <c r="A4" s="9"/>
      <c r="B4" s="10"/>
      <c r="C4" s="11"/>
      <c r="D4" s="8"/>
      <c r="E4" s="8"/>
      <c r="F4" s="8"/>
      <c r="G4" s="8"/>
      <c r="H4" s="8"/>
      <c r="I4" s="8"/>
      <c r="J4" s="8"/>
      <c r="K4" s="8"/>
      <c r="L4" s="12"/>
    </row>
    <row r="5" spans="1:11" ht="18">
      <c r="A5" s="1">
        <v>2</v>
      </c>
      <c r="B5" s="14" t="s">
        <v>0</v>
      </c>
      <c r="C5" s="15"/>
      <c r="D5" s="15"/>
      <c r="E5" s="15"/>
      <c r="F5" s="15"/>
      <c r="G5" s="15"/>
      <c r="H5" s="15"/>
      <c r="I5" s="15"/>
      <c r="J5" s="15"/>
      <c r="K5" s="16"/>
    </row>
    <row r="6" spans="2:12" ht="18" customHeight="1">
      <c r="B6" s="261" t="s">
        <v>89</v>
      </c>
      <c r="C6" s="261"/>
      <c r="D6" s="234"/>
      <c r="E6" s="234"/>
      <c r="F6" s="234"/>
      <c r="G6" s="234"/>
      <c r="H6" s="234"/>
      <c r="I6" s="234"/>
      <c r="J6" s="234"/>
      <c r="K6" s="234"/>
      <c r="L6" s="18"/>
    </row>
    <row r="7" spans="2:12" ht="18" customHeight="1">
      <c r="B7" s="266" t="s">
        <v>112</v>
      </c>
      <c r="C7" s="267"/>
      <c r="D7" s="234"/>
      <c r="E7" s="234"/>
      <c r="F7" s="234"/>
      <c r="G7" s="234"/>
      <c r="H7" s="234"/>
      <c r="I7" s="234"/>
      <c r="J7" s="234"/>
      <c r="K7" s="234"/>
      <c r="L7" s="19"/>
    </row>
    <row r="8" spans="2:12" ht="18" customHeight="1">
      <c r="B8" s="266" t="s">
        <v>113</v>
      </c>
      <c r="C8" s="267"/>
      <c r="D8" s="234"/>
      <c r="E8" s="234"/>
      <c r="F8" s="234"/>
      <c r="G8" s="234"/>
      <c r="H8" s="234"/>
      <c r="I8" s="234"/>
      <c r="J8" s="234"/>
      <c r="K8" s="234"/>
      <c r="L8" s="18"/>
    </row>
    <row r="9" spans="2:12" ht="18" customHeight="1">
      <c r="B9" s="261" t="s">
        <v>90</v>
      </c>
      <c r="C9" s="261"/>
      <c r="D9" s="262"/>
      <c r="E9" s="262"/>
      <c r="F9" s="262"/>
      <c r="G9" s="262"/>
      <c r="H9" s="262"/>
      <c r="I9" s="262"/>
      <c r="J9" s="262"/>
      <c r="K9" s="262"/>
      <c r="L9" s="18"/>
    </row>
    <row r="10" spans="1:12" ht="18" customHeight="1">
      <c r="A10" s="17">
        <v>2</v>
      </c>
      <c r="B10" s="261" t="s">
        <v>91</v>
      </c>
      <c r="C10" s="261"/>
      <c r="D10" s="263"/>
      <c r="E10" s="264"/>
      <c r="F10" s="264"/>
      <c r="G10" s="264"/>
      <c r="H10" s="264"/>
      <c r="I10" s="264"/>
      <c r="J10" s="264"/>
      <c r="K10" s="265"/>
      <c r="L10" s="18"/>
    </row>
    <row r="11" spans="1:12" ht="18" customHeight="1">
      <c r="A11" s="17">
        <v>2</v>
      </c>
      <c r="B11" s="261" t="s">
        <v>101</v>
      </c>
      <c r="C11" s="261"/>
      <c r="D11" s="263"/>
      <c r="E11" s="264"/>
      <c r="F11" s="264"/>
      <c r="G11" s="264"/>
      <c r="H11" s="264"/>
      <c r="I11" s="264"/>
      <c r="J11" s="264"/>
      <c r="K11" s="265"/>
      <c r="L11" s="18"/>
    </row>
    <row r="12" spans="1:12" s="13" customFormat="1" ht="12" customHeight="1">
      <c r="A12" s="9"/>
      <c r="B12" s="10"/>
      <c r="C12" s="11"/>
      <c r="D12" s="8"/>
      <c r="E12" s="8"/>
      <c r="F12" s="8"/>
      <c r="G12" s="8"/>
      <c r="H12" s="8"/>
      <c r="I12" s="8"/>
      <c r="J12" s="8"/>
      <c r="K12" s="8"/>
      <c r="L12" s="12"/>
    </row>
    <row r="13" spans="1:14" ht="18">
      <c r="A13" s="1">
        <v>2</v>
      </c>
      <c r="B13" s="20" t="s">
        <v>1</v>
      </c>
      <c r="C13" s="21"/>
      <c r="D13" s="21"/>
      <c r="E13" s="21"/>
      <c r="F13" s="21"/>
      <c r="G13" s="21"/>
      <c r="H13" s="21"/>
      <c r="I13" s="21"/>
      <c r="J13" s="21"/>
      <c r="K13" s="21"/>
      <c r="L13" s="21"/>
      <c r="M13" s="21"/>
      <c r="N13" s="21"/>
    </row>
    <row r="14" spans="2:14" ht="43.5" customHeight="1">
      <c r="B14" s="22"/>
      <c r="C14" s="23" t="s">
        <v>2</v>
      </c>
      <c r="D14" s="24" t="s">
        <v>73</v>
      </c>
      <c r="E14" s="254" t="s">
        <v>176</v>
      </c>
      <c r="F14" s="255"/>
      <c r="G14" s="24" t="s">
        <v>178</v>
      </c>
      <c r="H14" s="256" t="s">
        <v>177</v>
      </c>
      <c r="I14" s="257"/>
      <c r="J14" s="257"/>
      <c r="K14" s="258"/>
      <c r="L14" s="259" t="s">
        <v>92</v>
      </c>
      <c r="M14" s="259"/>
      <c r="N14" s="260"/>
    </row>
    <row r="15" spans="1:14" ht="30.75" customHeight="1">
      <c r="A15" s="17" t="str">
        <f aca="true" t="shared" si="0" ref="A15:A24">$E$2&amp;B15</f>
        <v>Performance des fonctions administrativesSous-action 1</v>
      </c>
      <c r="B15" s="25" t="s">
        <v>3</v>
      </c>
      <c r="C15" s="100"/>
      <c r="D15" s="26"/>
      <c r="E15" s="249"/>
      <c r="F15" s="251"/>
      <c r="G15" s="60"/>
      <c r="H15" s="249"/>
      <c r="I15" s="250"/>
      <c r="J15" s="250"/>
      <c r="K15" s="251"/>
      <c r="L15" s="250"/>
      <c r="M15" s="250"/>
      <c r="N15" s="251"/>
    </row>
    <row r="16" spans="1:14" ht="30.75" customHeight="1">
      <c r="A16" s="17" t="str">
        <f t="shared" si="0"/>
        <v>Performance des fonctions administrativesSous-action 2</v>
      </c>
      <c r="B16" s="25" t="s">
        <v>4</v>
      </c>
      <c r="C16" s="100"/>
      <c r="D16" s="26"/>
      <c r="E16" s="249"/>
      <c r="F16" s="251"/>
      <c r="G16" s="60"/>
      <c r="H16" s="249"/>
      <c r="I16" s="250"/>
      <c r="J16" s="250"/>
      <c r="K16" s="251"/>
      <c r="L16" s="250"/>
      <c r="M16" s="250"/>
      <c r="N16" s="251"/>
    </row>
    <row r="17" spans="1:14" ht="30.75" customHeight="1">
      <c r="A17" s="17" t="str">
        <f t="shared" si="0"/>
        <v>Performance des fonctions administrativesSous-action 3</v>
      </c>
      <c r="B17" s="25" t="s">
        <v>5</v>
      </c>
      <c r="C17" s="100"/>
      <c r="D17" s="26"/>
      <c r="E17" s="249"/>
      <c r="F17" s="251"/>
      <c r="G17" s="60"/>
      <c r="H17" s="249"/>
      <c r="I17" s="250"/>
      <c r="J17" s="250"/>
      <c r="K17" s="251"/>
      <c r="L17" s="250"/>
      <c r="M17" s="250"/>
      <c r="N17" s="251"/>
    </row>
    <row r="18" spans="1:14" ht="30.75" customHeight="1">
      <c r="A18" s="17" t="str">
        <f t="shared" si="0"/>
        <v>Performance des fonctions administrativesSous-action 4</v>
      </c>
      <c r="B18" s="25" t="s">
        <v>6</v>
      </c>
      <c r="C18" s="100"/>
      <c r="D18" s="26"/>
      <c r="E18" s="249"/>
      <c r="F18" s="251"/>
      <c r="G18" s="60"/>
      <c r="H18" s="249"/>
      <c r="I18" s="250"/>
      <c r="J18" s="250"/>
      <c r="K18" s="251"/>
      <c r="L18" s="250"/>
      <c r="M18" s="250"/>
      <c r="N18" s="251"/>
    </row>
    <row r="19" spans="1:14" ht="30.75" customHeight="1">
      <c r="A19" s="17" t="str">
        <f t="shared" si="0"/>
        <v>Performance des fonctions administrativesSous-action 5</v>
      </c>
      <c r="B19" s="25" t="s">
        <v>7</v>
      </c>
      <c r="C19" s="100"/>
      <c r="D19" s="26"/>
      <c r="E19" s="249"/>
      <c r="F19" s="251"/>
      <c r="G19" s="60"/>
      <c r="H19" s="249"/>
      <c r="I19" s="250"/>
      <c r="J19" s="250"/>
      <c r="K19" s="251"/>
      <c r="L19" s="250"/>
      <c r="M19" s="250"/>
      <c r="N19" s="251"/>
    </row>
    <row r="20" spans="1:14" ht="30.75" customHeight="1">
      <c r="A20" s="17" t="str">
        <f t="shared" si="0"/>
        <v>Performance des fonctions administrativesSous-action 6</v>
      </c>
      <c r="B20" s="25" t="s">
        <v>8</v>
      </c>
      <c r="C20" s="100"/>
      <c r="D20" s="26"/>
      <c r="E20" s="249"/>
      <c r="F20" s="251"/>
      <c r="G20" s="60"/>
      <c r="H20" s="249"/>
      <c r="I20" s="250"/>
      <c r="J20" s="250"/>
      <c r="K20" s="251"/>
      <c r="L20" s="250"/>
      <c r="M20" s="250"/>
      <c r="N20" s="251"/>
    </row>
    <row r="21" spans="1:14" ht="30.75" customHeight="1">
      <c r="A21" s="17" t="str">
        <f t="shared" si="0"/>
        <v>Performance des fonctions administrativesSous-action 7</v>
      </c>
      <c r="B21" s="25" t="s">
        <v>9</v>
      </c>
      <c r="C21" s="100"/>
      <c r="D21" s="26"/>
      <c r="E21" s="249"/>
      <c r="F21" s="251"/>
      <c r="G21" s="60"/>
      <c r="H21" s="249"/>
      <c r="I21" s="250"/>
      <c r="J21" s="250"/>
      <c r="K21" s="251"/>
      <c r="L21" s="250"/>
      <c r="M21" s="250"/>
      <c r="N21" s="251"/>
    </row>
    <row r="22" spans="1:14" ht="30.75" customHeight="1">
      <c r="A22" s="17" t="str">
        <f t="shared" si="0"/>
        <v>Performance des fonctions administrativesSous-action 8</v>
      </c>
      <c r="B22" s="25" t="s">
        <v>10</v>
      </c>
      <c r="C22" s="100"/>
      <c r="D22" s="26"/>
      <c r="E22" s="249"/>
      <c r="F22" s="251"/>
      <c r="G22" s="60"/>
      <c r="H22" s="249"/>
      <c r="I22" s="250"/>
      <c r="J22" s="250"/>
      <c r="K22" s="251"/>
      <c r="L22" s="250"/>
      <c r="M22" s="250"/>
      <c r="N22" s="251"/>
    </row>
    <row r="23" spans="1:14" ht="30.75" customHeight="1">
      <c r="A23" s="17" t="str">
        <f t="shared" si="0"/>
        <v>Performance des fonctions administrativesSous-action 9</v>
      </c>
      <c r="B23" s="25" t="s">
        <v>11</v>
      </c>
      <c r="C23" s="100"/>
      <c r="D23" s="26"/>
      <c r="E23" s="249"/>
      <c r="F23" s="251"/>
      <c r="G23" s="60"/>
      <c r="H23" s="249"/>
      <c r="I23" s="250"/>
      <c r="J23" s="250"/>
      <c r="K23" s="251"/>
      <c r="L23" s="250"/>
      <c r="M23" s="250"/>
      <c r="N23" s="251"/>
    </row>
    <row r="24" spans="1:14" ht="30.75" customHeight="1">
      <c r="A24" s="17" t="str">
        <f t="shared" si="0"/>
        <v>Performance des fonctions administrativesSous-action 10</v>
      </c>
      <c r="B24" s="25" t="s">
        <v>12</v>
      </c>
      <c r="C24" s="100"/>
      <c r="D24" s="26"/>
      <c r="E24" s="249"/>
      <c r="F24" s="251"/>
      <c r="G24" s="60"/>
      <c r="H24" s="249"/>
      <c r="I24" s="250"/>
      <c r="J24" s="250"/>
      <c r="K24" s="251"/>
      <c r="L24" s="250"/>
      <c r="M24" s="250"/>
      <c r="N24" s="251"/>
    </row>
    <row r="26" spans="1:14" ht="18" hidden="1">
      <c r="A26" s="1">
        <v>1</v>
      </c>
      <c r="B26" s="20" t="s">
        <v>13</v>
      </c>
      <c r="C26" s="21"/>
      <c r="D26" s="21"/>
      <c r="E26" s="21"/>
      <c r="F26" s="21"/>
      <c r="G26" s="21"/>
      <c r="H26" s="21"/>
      <c r="I26" s="21"/>
      <c r="J26" s="21"/>
      <c r="K26" s="21"/>
      <c r="L26" s="21"/>
      <c r="M26" s="21"/>
      <c r="N26" s="21"/>
    </row>
    <row r="27" spans="1:14" s="30" customFormat="1" ht="24.75" customHeight="1" thickBot="1">
      <c r="A27" s="28"/>
      <c r="B27" s="29"/>
      <c r="C27" s="29"/>
      <c r="D27" s="29"/>
      <c r="E27" s="29"/>
      <c r="F27" s="161"/>
      <c r="G27" s="241" t="s">
        <v>47</v>
      </c>
      <c r="H27" s="241"/>
      <c r="I27" s="241"/>
      <c r="J27" s="241"/>
      <c r="K27" s="268"/>
      <c r="L27" s="240" t="s">
        <v>40</v>
      </c>
      <c r="M27" s="240"/>
      <c r="N27" s="240"/>
    </row>
    <row r="28" spans="2:14" ht="30" customHeight="1" thickBot="1">
      <c r="B28" s="20" t="s">
        <v>224</v>
      </c>
      <c r="C28" s="32"/>
      <c r="D28" s="32"/>
      <c r="E28" s="32"/>
      <c r="F28" s="163" t="s">
        <v>222</v>
      </c>
      <c r="G28" s="33">
        <v>2015</v>
      </c>
      <c r="H28" s="33">
        <f>G28+1</f>
        <v>2016</v>
      </c>
      <c r="I28" s="33">
        <f aca="true" t="shared" si="1" ref="I28:N28">H28+1</f>
        <v>2017</v>
      </c>
      <c r="J28" s="33">
        <v>2018</v>
      </c>
      <c r="K28" s="34">
        <v>2019</v>
      </c>
      <c r="L28" s="124">
        <v>2015</v>
      </c>
      <c r="M28" s="125">
        <f t="shared" si="1"/>
        <v>2016</v>
      </c>
      <c r="N28" s="125">
        <f t="shared" si="1"/>
        <v>2017</v>
      </c>
    </row>
    <row r="29" spans="2:14" ht="18" customHeight="1">
      <c r="B29" s="43"/>
      <c r="C29" s="38" t="s">
        <v>206</v>
      </c>
      <c r="D29" s="37"/>
      <c r="E29" s="39"/>
      <c r="F29" s="40"/>
      <c r="G29" s="40"/>
      <c r="H29" s="40"/>
      <c r="I29" s="40"/>
      <c r="J29" s="40"/>
      <c r="K29" s="41"/>
      <c r="L29" s="42"/>
      <c r="M29" s="40"/>
      <c r="N29" s="44"/>
    </row>
    <row r="30" spans="2:14" ht="18" customHeight="1">
      <c r="B30" s="43"/>
      <c r="C30" s="38" t="s">
        <v>207</v>
      </c>
      <c r="D30" s="37"/>
      <c r="E30" s="39"/>
      <c r="F30" s="40"/>
      <c r="G30" s="40"/>
      <c r="H30" s="40"/>
      <c r="I30" s="40"/>
      <c r="J30" s="40"/>
      <c r="K30" s="41"/>
      <c r="L30" s="46"/>
      <c r="M30" s="44"/>
      <c r="N30" s="44"/>
    </row>
    <row r="31" spans="2:14" ht="18" customHeight="1">
      <c r="B31" s="43"/>
      <c r="C31" s="38" t="s">
        <v>209</v>
      </c>
      <c r="D31" s="37"/>
      <c r="E31" s="39"/>
      <c r="F31" s="40"/>
      <c r="G31" s="40"/>
      <c r="H31" s="40"/>
      <c r="I31" s="40"/>
      <c r="J31" s="40"/>
      <c r="K31" s="41"/>
      <c r="L31" s="46"/>
      <c r="M31" s="44"/>
      <c r="N31" s="44"/>
    </row>
    <row r="32" spans="2:14" ht="18" customHeight="1">
      <c r="B32" s="43"/>
      <c r="C32" s="38" t="s">
        <v>208</v>
      </c>
      <c r="D32" s="37"/>
      <c r="E32" s="39"/>
      <c r="F32" s="40"/>
      <c r="G32" s="40"/>
      <c r="H32" s="40"/>
      <c r="I32" s="40"/>
      <c r="J32" s="40"/>
      <c r="K32" s="41"/>
      <c r="L32" s="46"/>
      <c r="M32" s="44"/>
      <c r="N32" s="44"/>
    </row>
    <row r="33" spans="2:14" ht="18" customHeight="1">
      <c r="B33" s="36"/>
      <c r="C33" s="38"/>
      <c r="D33" s="37"/>
      <c r="E33" s="39"/>
      <c r="F33" s="40"/>
      <c r="G33" s="40"/>
      <c r="H33" s="40"/>
      <c r="I33" s="40"/>
      <c r="J33" s="40"/>
      <c r="K33" s="41"/>
      <c r="L33" s="42"/>
      <c r="M33" s="40"/>
      <c r="N33" s="40"/>
    </row>
    <row r="34" spans="2:14" ht="18" customHeight="1">
      <c r="B34" s="43"/>
      <c r="C34" s="38"/>
      <c r="D34" s="37"/>
      <c r="E34" s="39"/>
      <c r="F34" s="40"/>
      <c r="G34" s="40"/>
      <c r="H34" s="44"/>
      <c r="I34" s="44"/>
      <c r="J34" s="44"/>
      <c r="K34" s="45"/>
      <c r="L34" s="46"/>
      <c r="M34" s="44"/>
      <c r="N34" s="44"/>
    </row>
    <row r="35" spans="2:14" ht="18" customHeight="1">
      <c r="B35" s="43"/>
      <c r="C35" s="38"/>
      <c r="D35" s="37"/>
      <c r="E35" s="39"/>
      <c r="F35" s="40"/>
      <c r="G35" s="40"/>
      <c r="H35" s="44"/>
      <c r="I35" s="44"/>
      <c r="J35" s="44"/>
      <c r="K35" s="45"/>
      <c r="L35" s="46"/>
      <c r="M35" s="44"/>
      <c r="N35" s="44"/>
    </row>
    <row r="36" spans="2:14" ht="18" customHeight="1">
      <c r="B36" s="47"/>
      <c r="C36" s="38" t="s">
        <v>43</v>
      </c>
      <c r="D36" s="37"/>
      <c r="E36" s="39"/>
      <c r="F36" s="40"/>
      <c r="G36" s="40"/>
      <c r="H36" s="40"/>
      <c r="I36" s="40"/>
      <c r="J36" s="40"/>
      <c r="K36" s="41"/>
      <c r="L36" s="42"/>
      <c r="M36" s="40"/>
      <c r="N36" s="44"/>
    </row>
    <row r="37" spans="2:14" ht="18" customHeight="1" thickBot="1">
      <c r="B37" s="47"/>
      <c r="C37" s="38" t="s">
        <v>44</v>
      </c>
      <c r="D37" s="37"/>
      <c r="E37" s="39"/>
      <c r="F37" s="40"/>
      <c r="G37" s="40"/>
      <c r="H37" s="40"/>
      <c r="I37" s="40"/>
      <c r="J37" s="40"/>
      <c r="K37" s="41"/>
      <c r="L37" s="46"/>
      <c r="M37" s="44"/>
      <c r="N37" s="44"/>
    </row>
    <row r="38" spans="2:14" ht="18" customHeight="1" thickBot="1">
      <c r="B38" s="153"/>
      <c r="C38" s="154" t="s">
        <v>133</v>
      </c>
      <c r="D38" s="155"/>
      <c r="E38" s="156"/>
      <c r="F38" s="163" t="s">
        <v>222</v>
      </c>
      <c r="G38" s="33">
        <v>2015</v>
      </c>
      <c r="H38" s="33">
        <f>G38+1</f>
        <v>2016</v>
      </c>
      <c r="I38" s="33">
        <f>H38+1</f>
        <v>2017</v>
      </c>
      <c r="J38" s="33">
        <v>2018</v>
      </c>
      <c r="K38" s="34">
        <v>2019</v>
      </c>
      <c r="L38" s="124">
        <v>2015</v>
      </c>
      <c r="M38" s="125">
        <f>L38+1</f>
        <v>2016</v>
      </c>
      <c r="N38" s="125">
        <f>M38+1</f>
        <v>2017</v>
      </c>
    </row>
    <row r="39" spans="2:14" ht="18" customHeight="1">
      <c r="B39" s="43" t="s">
        <v>118</v>
      </c>
      <c r="C39" s="38" t="s">
        <v>120</v>
      </c>
      <c r="D39" s="37"/>
      <c r="E39" s="39"/>
      <c r="F39" s="40"/>
      <c r="G39" s="40"/>
      <c r="H39" s="40"/>
      <c r="I39" s="40"/>
      <c r="J39" s="40"/>
      <c r="K39" s="41"/>
      <c r="L39" s="46"/>
      <c r="M39" s="44"/>
      <c r="N39" s="44"/>
    </row>
    <row r="40" spans="2:14" ht="18" customHeight="1">
      <c r="B40" s="43" t="s">
        <v>119</v>
      </c>
      <c r="C40" s="38" t="s">
        <v>120</v>
      </c>
      <c r="D40" s="37"/>
      <c r="E40" s="39"/>
      <c r="F40" s="40"/>
      <c r="G40" s="40"/>
      <c r="H40" s="40"/>
      <c r="I40" s="40"/>
      <c r="J40" s="40"/>
      <c r="K40" s="41"/>
      <c r="L40" s="46"/>
      <c r="M40" s="44"/>
      <c r="N40" s="44"/>
    </row>
    <row r="41" spans="2:14" ht="18" customHeight="1">
      <c r="B41" s="43" t="s">
        <v>125</v>
      </c>
      <c r="C41" s="38" t="s">
        <v>120</v>
      </c>
      <c r="D41" s="37"/>
      <c r="E41" s="39"/>
      <c r="F41" s="40"/>
      <c r="G41" s="40"/>
      <c r="H41" s="40"/>
      <c r="I41" s="40"/>
      <c r="J41" s="40"/>
      <c r="K41" s="41"/>
      <c r="L41" s="46"/>
      <c r="M41" s="44"/>
      <c r="N41" s="44"/>
    </row>
    <row r="42" spans="2:14" ht="18" customHeight="1">
      <c r="B42" s="43" t="s">
        <v>126</v>
      </c>
      <c r="C42" s="38" t="s">
        <v>120</v>
      </c>
      <c r="D42" s="37"/>
      <c r="E42" s="39"/>
      <c r="F42" s="40"/>
      <c r="G42" s="40"/>
      <c r="H42" s="40"/>
      <c r="I42" s="40"/>
      <c r="J42" s="40"/>
      <c r="K42" s="41"/>
      <c r="L42" s="46"/>
      <c r="M42" s="44"/>
      <c r="N42" s="44"/>
    </row>
    <row r="43" spans="2:14" ht="18" customHeight="1">
      <c r="B43" s="43" t="s">
        <v>127</v>
      </c>
      <c r="C43" s="38" t="s">
        <v>120</v>
      </c>
      <c r="D43" s="37"/>
      <c r="E43" s="39"/>
      <c r="F43" s="40"/>
      <c r="G43" s="40"/>
      <c r="H43" s="40"/>
      <c r="I43" s="40"/>
      <c r="J43" s="40"/>
      <c r="K43" s="41"/>
      <c r="L43" s="46"/>
      <c r="M43" s="44"/>
      <c r="N43" s="44"/>
    </row>
    <row r="44" spans="2:14" ht="18" customHeight="1">
      <c r="B44" s="43" t="s">
        <v>128</v>
      </c>
      <c r="C44" s="38" t="s">
        <v>120</v>
      </c>
      <c r="D44" s="37"/>
      <c r="E44" s="39"/>
      <c r="F44" s="40"/>
      <c r="G44" s="40"/>
      <c r="H44" s="40"/>
      <c r="I44" s="40"/>
      <c r="J44" s="40"/>
      <c r="K44" s="41"/>
      <c r="L44" s="46"/>
      <c r="M44" s="44"/>
      <c r="N44" s="44"/>
    </row>
    <row r="45" spans="2:14" ht="18" customHeight="1">
      <c r="B45" s="43" t="s">
        <v>129</v>
      </c>
      <c r="C45" s="38" t="s">
        <v>120</v>
      </c>
      <c r="D45" s="37"/>
      <c r="E45" s="39"/>
      <c r="F45" s="40"/>
      <c r="G45" s="40"/>
      <c r="H45" s="40"/>
      <c r="I45" s="40"/>
      <c r="J45" s="40"/>
      <c r="K45" s="41"/>
      <c r="L45" s="46"/>
      <c r="M45" s="44"/>
      <c r="N45" s="44"/>
    </row>
    <row r="46" spans="2:14" ht="18" customHeight="1">
      <c r="B46" s="43" t="s">
        <v>130</v>
      </c>
      <c r="C46" s="38" t="s">
        <v>120</v>
      </c>
      <c r="D46" s="37"/>
      <c r="E46" s="39"/>
      <c r="F46" s="40"/>
      <c r="G46" s="40"/>
      <c r="H46" s="40"/>
      <c r="I46" s="40"/>
      <c r="J46" s="40"/>
      <c r="K46" s="41"/>
      <c r="L46" s="46"/>
      <c r="M46" s="44"/>
      <c r="N46" s="44"/>
    </row>
    <row r="47" spans="2:14" ht="18" customHeight="1">
      <c r="B47" s="43" t="s">
        <v>131</v>
      </c>
      <c r="C47" s="38" t="s">
        <v>120</v>
      </c>
      <c r="D47" s="37"/>
      <c r="E47" s="39"/>
      <c r="F47" s="40"/>
      <c r="G47" s="40"/>
      <c r="H47" s="40"/>
      <c r="I47" s="40"/>
      <c r="J47" s="40"/>
      <c r="K47" s="41"/>
      <c r="L47" s="46"/>
      <c r="M47" s="44"/>
      <c r="N47" s="44"/>
    </row>
    <row r="48" spans="2:14" ht="18" customHeight="1">
      <c r="B48" s="43" t="s">
        <v>132</v>
      </c>
      <c r="C48" s="38" t="s">
        <v>120</v>
      </c>
      <c r="D48" s="37"/>
      <c r="E48" s="39"/>
      <c r="F48" s="40"/>
      <c r="G48" s="40"/>
      <c r="H48" s="40"/>
      <c r="I48" s="40"/>
      <c r="J48" s="40"/>
      <c r="K48" s="41"/>
      <c r="L48" s="46"/>
      <c r="M48" s="44"/>
      <c r="N48" s="44"/>
    </row>
    <row r="49" spans="1:14" s="49" customFormat="1" ht="7.5" customHeight="1">
      <c r="A49" s="48"/>
      <c r="D49" s="50"/>
      <c r="E49" s="50"/>
      <c r="F49" s="50"/>
      <c r="G49" s="50"/>
      <c r="H49" s="50"/>
      <c r="I49" s="50"/>
      <c r="J49" s="50"/>
      <c r="K49" s="51"/>
      <c r="L49" s="50"/>
      <c r="M49" s="50"/>
      <c r="N49" s="50"/>
    </row>
    <row r="50" spans="1:14" s="58" customFormat="1" ht="30" customHeight="1">
      <c r="A50" s="52"/>
      <c r="B50" s="20" t="s">
        <v>223</v>
      </c>
      <c r="C50" s="53"/>
      <c r="D50" s="54"/>
      <c r="E50" s="97"/>
      <c r="F50" s="97"/>
      <c r="G50" s="55" t="s">
        <v>15</v>
      </c>
      <c r="H50" s="56"/>
      <c r="I50" s="56"/>
      <c r="J50" s="56"/>
      <c r="K50" s="57"/>
      <c r="L50" s="56"/>
      <c r="M50" s="56"/>
      <c r="N50" s="56"/>
    </row>
    <row r="51" spans="1:14" s="30" customFormat="1" ht="24.75" customHeight="1" thickBot="1">
      <c r="A51" s="28"/>
      <c r="B51" s="29"/>
      <c r="C51" s="29"/>
      <c r="D51" s="29"/>
      <c r="E51" s="29"/>
      <c r="F51" s="58"/>
      <c r="G51" s="241" t="s">
        <v>47</v>
      </c>
      <c r="H51" s="241"/>
      <c r="I51" s="241"/>
      <c r="J51" s="241"/>
      <c r="K51" s="268"/>
      <c r="L51" s="240" t="s">
        <v>40</v>
      </c>
      <c r="M51" s="240"/>
      <c r="N51" s="240"/>
    </row>
    <row r="52" spans="2:14" ht="18" customHeight="1" thickBot="1">
      <c r="B52" s="153"/>
      <c r="C52" s="154" t="s">
        <v>133</v>
      </c>
      <c r="D52" s="155"/>
      <c r="E52" s="156"/>
      <c r="F52" s="58"/>
      <c r="G52" s="33">
        <v>2015</v>
      </c>
      <c r="H52" s="33">
        <f>G52+1</f>
        <v>2016</v>
      </c>
      <c r="I52" s="33">
        <f>H52+1</f>
        <v>2017</v>
      </c>
      <c r="J52" s="33">
        <v>2018</v>
      </c>
      <c r="K52" s="34">
        <v>2019</v>
      </c>
      <c r="L52" s="124">
        <v>2015</v>
      </c>
      <c r="M52" s="125">
        <f>L52+1</f>
        <v>2016</v>
      </c>
      <c r="N52" s="125">
        <f>M52+1</f>
        <v>2017</v>
      </c>
    </row>
    <row r="53" spans="1:14" ht="18" customHeight="1">
      <c r="A53" s="59" t="s">
        <v>16</v>
      </c>
      <c r="B53" s="108" t="s">
        <v>17</v>
      </c>
      <c r="C53" s="109" t="s">
        <v>18</v>
      </c>
      <c r="D53" s="169"/>
      <c r="E53" s="170"/>
      <c r="F53" s="171"/>
      <c r="G53" s="174">
        <f aca="true" t="shared" si="2" ref="G53:N53">SUM(G54:G57)-G55</f>
        <v>0</v>
      </c>
      <c r="H53" s="174">
        <f t="shared" si="2"/>
        <v>0</v>
      </c>
      <c r="I53" s="174">
        <f t="shared" si="2"/>
        <v>0</v>
      </c>
      <c r="J53" s="174">
        <f>SUM(J54:J57)-J55</f>
        <v>0</v>
      </c>
      <c r="K53" s="174">
        <f t="shared" si="2"/>
        <v>0</v>
      </c>
      <c r="L53" s="174">
        <f t="shared" si="2"/>
        <v>0</v>
      </c>
      <c r="M53" s="174">
        <f t="shared" si="2"/>
        <v>0</v>
      </c>
      <c r="N53" s="174">
        <f t="shared" si="2"/>
        <v>0</v>
      </c>
    </row>
    <row r="54" spans="1:14" ht="18" customHeight="1">
      <c r="A54" s="59" t="s">
        <v>16</v>
      </c>
      <c r="B54" s="110" t="s">
        <v>19</v>
      </c>
      <c r="C54" s="111" t="s">
        <v>20</v>
      </c>
      <c r="D54" s="169"/>
      <c r="E54" s="170"/>
      <c r="F54" s="171"/>
      <c r="G54" s="174"/>
      <c r="H54" s="174"/>
      <c r="I54" s="174"/>
      <c r="J54" s="174"/>
      <c r="K54" s="174"/>
      <c r="L54" s="174"/>
      <c r="M54" s="174"/>
      <c r="N54" s="174"/>
    </row>
    <row r="55" spans="1:14" ht="18" customHeight="1">
      <c r="A55" s="59" t="s">
        <v>16</v>
      </c>
      <c r="B55" s="112"/>
      <c r="C55" s="113" t="s">
        <v>21</v>
      </c>
      <c r="D55" s="169"/>
      <c r="E55" s="172"/>
      <c r="F55" s="171"/>
      <c r="G55" s="174"/>
      <c r="H55" s="174"/>
      <c r="I55" s="174"/>
      <c r="J55" s="174"/>
      <c r="K55" s="174"/>
      <c r="L55" s="174"/>
      <c r="M55" s="174"/>
      <c r="N55" s="174"/>
    </row>
    <row r="56" spans="1:14" ht="18" customHeight="1">
      <c r="A56" s="59" t="s">
        <v>16</v>
      </c>
      <c r="B56" s="110" t="s">
        <v>22</v>
      </c>
      <c r="C56" s="111" t="s">
        <v>23</v>
      </c>
      <c r="D56" s="169"/>
      <c r="E56" s="173"/>
      <c r="F56" s="171"/>
      <c r="G56" s="174"/>
      <c r="H56" s="174"/>
      <c r="I56" s="174"/>
      <c r="J56" s="174"/>
      <c r="K56" s="174"/>
      <c r="L56" s="174"/>
      <c r="M56" s="174"/>
      <c r="N56" s="174"/>
    </row>
    <row r="57" spans="1:14" ht="22.5">
      <c r="A57" s="59" t="s">
        <v>16</v>
      </c>
      <c r="B57" s="114" t="s">
        <v>24</v>
      </c>
      <c r="C57" s="111" t="s">
        <v>134</v>
      </c>
      <c r="D57" s="169"/>
      <c r="E57" s="170"/>
      <c r="F57" s="171"/>
      <c r="G57" s="174"/>
      <c r="H57" s="174"/>
      <c r="I57" s="174"/>
      <c r="J57" s="174"/>
      <c r="K57" s="174"/>
      <c r="L57" s="174"/>
      <c r="M57" s="174"/>
      <c r="N57" s="174"/>
    </row>
    <row r="58" spans="1:14" ht="18" customHeight="1">
      <c r="A58" s="59" t="s">
        <v>16</v>
      </c>
      <c r="B58" s="108" t="s">
        <v>135</v>
      </c>
      <c r="C58" s="141" t="s">
        <v>136</v>
      </c>
      <c r="D58" s="169"/>
      <c r="E58" s="172"/>
      <c r="F58" s="171"/>
      <c r="G58" s="174"/>
      <c r="H58" s="174"/>
      <c r="I58" s="174"/>
      <c r="J58" s="174"/>
      <c r="K58" s="174"/>
      <c r="L58" s="174"/>
      <c r="M58" s="174"/>
      <c r="N58" s="174"/>
    </row>
    <row r="59" spans="1:14" ht="18" customHeight="1">
      <c r="A59" s="59" t="s">
        <v>26</v>
      </c>
      <c r="B59" s="115" t="s">
        <v>27</v>
      </c>
      <c r="C59" s="116" t="s">
        <v>137</v>
      </c>
      <c r="D59" s="169"/>
      <c r="E59" s="170"/>
      <c r="F59" s="171"/>
      <c r="G59" s="174">
        <f aca="true" t="shared" si="3" ref="G59:N59">SUM(G60:G64)-SUM(G61:G62)</f>
        <v>0</v>
      </c>
      <c r="H59" s="174">
        <f t="shared" si="3"/>
        <v>0</v>
      </c>
      <c r="I59" s="174">
        <f t="shared" si="3"/>
        <v>0</v>
      </c>
      <c r="J59" s="174">
        <f>SUM(J60:J64)-SUM(J61:J62)</f>
        <v>0</v>
      </c>
      <c r="K59" s="174">
        <f t="shared" si="3"/>
        <v>0</v>
      </c>
      <c r="L59" s="174">
        <f t="shared" si="3"/>
        <v>0</v>
      </c>
      <c r="M59" s="174">
        <f t="shared" si="3"/>
        <v>0</v>
      </c>
      <c r="N59" s="174">
        <f t="shared" si="3"/>
        <v>0</v>
      </c>
    </row>
    <row r="60" spans="1:14" ht="18" customHeight="1">
      <c r="A60" s="59" t="s">
        <v>26</v>
      </c>
      <c r="B60" s="117" t="s">
        <v>28</v>
      </c>
      <c r="C60" s="118" t="s">
        <v>29</v>
      </c>
      <c r="D60" s="169"/>
      <c r="E60" s="170"/>
      <c r="F60" s="171"/>
      <c r="G60" s="174">
        <f>G61+G62</f>
        <v>0</v>
      </c>
      <c r="H60" s="174">
        <f aca="true" t="shared" si="4" ref="H60:N60">H61+H62</f>
        <v>0</v>
      </c>
      <c r="I60" s="174">
        <f t="shared" si="4"/>
        <v>0</v>
      </c>
      <c r="J60" s="174">
        <f>J61+J62</f>
        <v>0</v>
      </c>
      <c r="K60" s="174">
        <f t="shared" si="4"/>
        <v>0</v>
      </c>
      <c r="L60" s="174">
        <f t="shared" si="4"/>
        <v>0</v>
      </c>
      <c r="M60" s="174">
        <f t="shared" si="4"/>
        <v>0</v>
      </c>
      <c r="N60" s="174">
        <f t="shared" si="4"/>
        <v>0</v>
      </c>
    </row>
    <row r="61" spans="1:14" ht="18" customHeight="1">
      <c r="A61" s="59" t="s">
        <v>26</v>
      </c>
      <c r="B61" s="119"/>
      <c r="C61" s="120" t="s">
        <v>30</v>
      </c>
      <c r="D61" s="169"/>
      <c r="E61" s="170"/>
      <c r="F61" s="171"/>
      <c r="G61" s="174"/>
      <c r="H61" s="174"/>
      <c r="I61" s="174"/>
      <c r="J61" s="174"/>
      <c r="K61" s="174"/>
      <c r="L61" s="174"/>
      <c r="M61" s="174"/>
      <c r="N61" s="174"/>
    </row>
    <row r="62" spans="1:14" ht="18" customHeight="1">
      <c r="A62" s="59" t="s">
        <v>26</v>
      </c>
      <c r="B62" s="121"/>
      <c r="C62" s="120" t="s">
        <v>31</v>
      </c>
      <c r="D62" s="169"/>
      <c r="E62" s="170"/>
      <c r="F62" s="171"/>
      <c r="G62" s="174"/>
      <c r="H62" s="174"/>
      <c r="I62" s="174"/>
      <c r="J62" s="174"/>
      <c r="K62" s="174"/>
      <c r="L62" s="174"/>
      <c r="M62" s="174"/>
      <c r="N62" s="174"/>
    </row>
    <row r="63" spans="1:14" ht="18" customHeight="1">
      <c r="A63" s="59" t="s">
        <v>26</v>
      </c>
      <c r="B63" s="115" t="s">
        <v>32</v>
      </c>
      <c r="C63" s="118" t="s">
        <v>33</v>
      </c>
      <c r="D63" s="169"/>
      <c r="E63" s="170"/>
      <c r="F63" s="171"/>
      <c r="G63" s="174"/>
      <c r="H63" s="174"/>
      <c r="I63" s="174"/>
      <c r="J63" s="174"/>
      <c r="K63" s="174"/>
      <c r="L63" s="174"/>
      <c r="M63" s="174"/>
      <c r="N63" s="174"/>
    </row>
    <row r="64" spans="1:14" ht="18" customHeight="1">
      <c r="A64" s="59" t="s">
        <v>26</v>
      </c>
      <c r="B64" s="115" t="s">
        <v>34</v>
      </c>
      <c r="C64" s="118" t="s">
        <v>35</v>
      </c>
      <c r="D64" s="169"/>
      <c r="E64" s="170"/>
      <c r="F64" s="171"/>
      <c r="G64" s="174"/>
      <c r="H64" s="174"/>
      <c r="I64" s="174"/>
      <c r="J64" s="174"/>
      <c r="K64" s="174"/>
      <c r="L64" s="174"/>
      <c r="M64" s="174"/>
      <c r="N64" s="174"/>
    </row>
    <row r="65" spans="2:14" ht="19.5" customHeight="1">
      <c r="B65" s="98" t="s">
        <v>107</v>
      </c>
      <c r="C65" s="68"/>
      <c r="D65" s="69"/>
      <c r="E65" s="70"/>
      <c r="F65" s="70"/>
      <c r="G65" s="71">
        <f aca="true" t="shared" si="5" ref="G65:N65">G53-G59</f>
        <v>0</v>
      </c>
      <c r="H65" s="71">
        <f t="shared" si="5"/>
        <v>0</v>
      </c>
      <c r="I65" s="71">
        <f t="shared" si="5"/>
        <v>0</v>
      </c>
      <c r="J65" s="71">
        <f>J53-J59</f>
        <v>0</v>
      </c>
      <c r="K65" s="72">
        <f t="shared" si="5"/>
        <v>0</v>
      </c>
      <c r="L65" s="73">
        <f t="shared" si="5"/>
        <v>0</v>
      </c>
      <c r="M65" s="71">
        <f t="shared" si="5"/>
        <v>0</v>
      </c>
      <c r="N65" s="71">
        <f t="shared" si="5"/>
        <v>0</v>
      </c>
    </row>
    <row r="66" spans="1:14" ht="19.5" customHeight="1" hidden="1">
      <c r="A66" s="1">
        <v>1</v>
      </c>
      <c r="B66" s="74"/>
      <c r="C66" s="75"/>
      <c r="D66" s="75"/>
      <c r="E66" s="76" t="s">
        <v>36</v>
      </c>
      <c r="F66" s="162"/>
      <c r="G66" s="77">
        <f>SUM(G65:N65)</f>
        <v>0</v>
      </c>
      <c r="H66" s="78"/>
      <c r="I66" s="79"/>
      <c r="J66" s="79"/>
      <c r="K66" s="80"/>
      <c r="L66" s="81"/>
      <c r="M66" s="81"/>
      <c r="N66" s="81"/>
    </row>
    <row r="67" spans="1:14" ht="19.5" customHeight="1">
      <c r="A67" s="1">
        <v>2</v>
      </c>
      <c r="B67" s="74"/>
      <c r="C67" s="75"/>
      <c r="D67" s="75"/>
      <c r="E67" s="99" t="s">
        <v>37</v>
      </c>
      <c r="F67" s="75"/>
      <c r="G67" s="77">
        <f>SUM(G65:K65)</f>
        <v>0</v>
      </c>
      <c r="H67" s="78"/>
      <c r="I67" s="79"/>
      <c r="J67" s="79"/>
      <c r="K67" s="80"/>
      <c r="L67" s="127">
        <f>SUM(L65:N65)</f>
        <v>0</v>
      </c>
      <c r="M67" s="126"/>
      <c r="N67" s="81"/>
    </row>
    <row r="68" spans="1:14" ht="19.5" customHeight="1" hidden="1">
      <c r="A68" s="1">
        <v>1</v>
      </c>
      <c r="B68" s="74"/>
      <c r="C68" s="75"/>
      <c r="D68" s="75"/>
      <c r="E68" s="76" t="s">
        <v>38</v>
      </c>
      <c r="F68" s="162"/>
      <c r="G68" s="77" t="e">
        <f>SUM(G73:N73)</f>
        <v>#NAME?</v>
      </c>
      <c r="H68" s="78"/>
      <c r="I68" s="79"/>
      <c r="J68" s="79"/>
      <c r="K68" s="80"/>
      <c r="L68" s="81"/>
      <c r="M68" s="81"/>
      <c r="N68" s="81"/>
    </row>
    <row r="69" spans="1:14" s="88" customFormat="1" ht="7.5" customHeight="1">
      <c r="A69" s="82"/>
      <c r="B69" s="83"/>
      <c r="C69" s="83"/>
      <c r="D69" s="83"/>
      <c r="E69" s="83"/>
      <c r="F69" s="83"/>
      <c r="G69" s="84"/>
      <c r="H69" s="84"/>
      <c r="I69" s="85"/>
      <c r="J69" s="85"/>
      <c r="K69" s="86"/>
      <c r="L69" s="87"/>
      <c r="M69" s="87"/>
      <c r="N69" s="87"/>
    </row>
    <row r="70" spans="2:14" ht="30" customHeight="1">
      <c r="B70" s="31" t="s">
        <v>225</v>
      </c>
      <c r="C70" s="89"/>
      <c r="D70" s="89"/>
      <c r="E70" s="89"/>
      <c r="F70" s="89"/>
      <c r="G70" s="90"/>
      <c r="H70" s="90"/>
      <c r="I70" s="90"/>
      <c r="J70" s="90"/>
      <c r="K70" s="91"/>
      <c r="L70" s="90"/>
      <c r="M70" s="90"/>
      <c r="N70" s="90"/>
    </row>
    <row r="71" spans="2:14" ht="24" customHeight="1">
      <c r="B71" s="143" t="s">
        <v>226</v>
      </c>
      <c r="C71" s="245" t="s">
        <v>139</v>
      </c>
      <c r="D71" s="245"/>
      <c r="E71" s="246"/>
      <c r="F71" s="144"/>
      <c r="G71" s="92"/>
      <c r="H71" s="92"/>
      <c r="I71" s="92"/>
      <c r="J71" s="92"/>
      <c r="K71" s="93"/>
      <c r="L71" s="94"/>
      <c r="M71" s="92"/>
      <c r="N71" s="92"/>
    </row>
    <row r="72" ht="14.25">
      <c r="A72" s="17" t="s">
        <v>39</v>
      </c>
    </row>
    <row r="73" spans="1:14" s="35" customFormat="1" ht="14.25" hidden="1">
      <c r="A73" s="95"/>
      <c r="B73" s="96"/>
      <c r="G73" s="35" t="e">
        <f aca="true" t="shared" si="6" ref="G73:N73">G65/POWER(1+TauxAct,G28-$G$28)</f>
        <v>#NAME?</v>
      </c>
      <c r="H73" s="35" t="e">
        <f t="shared" si="6"/>
        <v>#NAME?</v>
      </c>
      <c r="I73" s="35" t="e">
        <f t="shared" si="6"/>
        <v>#NAME?</v>
      </c>
      <c r="J73" s="35" t="e">
        <f>J65/POWER(1+TauxAct,J28-$G$28)</f>
        <v>#NAME?</v>
      </c>
      <c r="K73" s="35" t="e">
        <f t="shared" si="6"/>
        <v>#NAME?</v>
      </c>
      <c r="L73" s="35" t="e">
        <f t="shared" si="6"/>
        <v>#NAME?</v>
      </c>
      <c r="M73" s="35" t="e">
        <f t="shared" si="6"/>
        <v>#NAME?</v>
      </c>
      <c r="N73" s="35" t="e">
        <f t="shared" si="6"/>
        <v>#NAME?</v>
      </c>
    </row>
    <row r="74" ht="14.25">
      <c r="B74" s="142" t="s">
        <v>138</v>
      </c>
    </row>
  </sheetData>
  <sheetProtection/>
  <mergeCells count="51">
    <mergeCell ref="E22:F22"/>
    <mergeCell ref="E23:F23"/>
    <mergeCell ref="E24:F24"/>
    <mergeCell ref="E17:F17"/>
    <mergeCell ref="E18:F18"/>
    <mergeCell ref="E19:F19"/>
    <mergeCell ref="E20:F20"/>
    <mergeCell ref="E21:F21"/>
    <mergeCell ref="B8:C8"/>
    <mergeCell ref="D8:K8"/>
    <mergeCell ref="E14:F14"/>
    <mergeCell ref="E15:F15"/>
    <mergeCell ref="E16:F16"/>
    <mergeCell ref="B9:C9"/>
    <mergeCell ref="D9:K9"/>
    <mergeCell ref="B10:C10"/>
    <mergeCell ref="D10:K10"/>
    <mergeCell ref="B11:C11"/>
    <mergeCell ref="D11:K11"/>
    <mergeCell ref="H14:K14"/>
    <mergeCell ref="G3:M3"/>
    <mergeCell ref="B6:C6"/>
    <mergeCell ref="D6:K6"/>
    <mergeCell ref="B7:C7"/>
    <mergeCell ref="D7:K7"/>
    <mergeCell ref="L14:N14"/>
    <mergeCell ref="H15:K15"/>
    <mergeCell ref="L15:N15"/>
    <mergeCell ref="H16:K16"/>
    <mergeCell ref="L16:N16"/>
    <mergeCell ref="H17:K17"/>
    <mergeCell ref="L17:N17"/>
    <mergeCell ref="H18:K18"/>
    <mergeCell ref="L18:N18"/>
    <mergeCell ref="H19:K19"/>
    <mergeCell ref="L19:N19"/>
    <mergeCell ref="H20:K20"/>
    <mergeCell ref="L20:N20"/>
    <mergeCell ref="H21:K21"/>
    <mergeCell ref="L21:N21"/>
    <mergeCell ref="H22:K22"/>
    <mergeCell ref="L22:N22"/>
    <mergeCell ref="G51:K51"/>
    <mergeCell ref="L51:N51"/>
    <mergeCell ref="C71:E71"/>
    <mergeCell ref="H23:K23"/>
    <mergeCell ref="L23:N23"/>
    <mergeCell ref="H24:K24"/>
    <mergeCell ref="L24:N24"/>
    <mergeCell ref="G27:K27"/>
    <mergeCell ref="L27:N27"/>
  </mergeCells>
  <conditionalFormatting sqref="L27 L51">
    <cfRule type="expression" priority="4" dxfId="3" stopIfTrue="1">
      <formula>IF(OR(L27="Démarrage du projet",L27="Fin du projet"),TRUE,FALSE)</formula>
    </cfRule>
  </conditionalFormatting>
  <conditionalFormatting sqref="L27 L51">
    <cfRule type="expression" priority="3" dxfId="2" stopIfTrue="1">
      <formula>IF(OR(L27="Démarrage du PRE",L27="Fin du PRE"),TRUE,FALSE)</formula>
    </cfRule>
  </conditionalFormatting>
  <conditionalFormatting sqref="D53:E64">
    <cfRule type="expression" priority="1" dxfId="52" stopIfTrue="1">
      <formula>IF(AND($D53&lt;&gt;"Oui",SUM($G53:$N53)&gt;0),TRUE,FALSE)</formula>
    </cfRule>
    <cfRule type="expression" priority="2" dxfId="0" stopIfTrue="1">
      <formula>IF(OR($D53="Non",$D53=""),TRUE,FALSE)</formula>
    </cfRule>
  </conditionalFormatting>
  <dataValidations count="2">
    <dataValidation type="list" allowBlank="1" showInputMessage="1" showErrorMessage="1" sqref="E15:E24">
      <formula1>ActionsAdmin</formula1>
    </dataValidation>
    <dataValidation type="list" allowBlank="1" showInputMessage="1" showErrorMessage="1" sqref="G15:G24">
      <formula1>"Oui,Non"</formula1>
    </dataValidation>
  </dataValidations>
  <printOptions/>
  <pageMargins left="0.1968503937007874" right="0.1968503937007874" top="0.1968503937007874" bottom="0.1968503937007874" header="0.1968503937007874" footer="0.1968503937007874"/>
  <pageSetup fitToHeight="5" fitToWidth="1" horizontalDpi="600" verticalDpi="600" orientation="landscape" paperSize="9" scale="74" r:id="rId1"/>
</worksheet>
</file>

<file path=xl/worksheets/sheet14.xml><?xml version="1.0" encoding="utf-8"?>
<worksheet xmlns="http://schemas.openxmlformats.org/spreadsheetml/2006/main" xmlns:r="http://schemas.openxmlformats.org/officeDocument/2006/relationships">
  <sheetPr>
    <pageSetUpPr fitToPage="1"/>
  </sheetPr>
  <dimension ref="A2:N74"/>
  <sheetViews>
    <sheetView zoomScale="90" zoomScaleNormal="90" zoomScalePageLayoutView="0" workbookViewId="0" topLeftCell="A1">
      <selection activeCell="E22" sqref="E22:F22"/>
    </sheetView>
  </sheetViews>
  <sheetFormatPr defaultColWidth="9.140625" defaultRowHeight="15"/>
  <cols>
    <col min="1" max="1" width="3.7109375" style="17" customWidth="1"/>
    <col min="2" max="2" width="15.28125" style="27" customWidth="1"/>
    <col min="3" max="3" width="41.140625" style="6" bestFit="1" customWidth="1"/>
    <col min="4" max="4" width="14.8515625" style="6" customWidth="1"/>
    <col min="5" max="5" width="41.00390625" style="6" customWidth="1"/>
    <col min="6" max="7" width="13.00390625" style="6" customWidth="1"/>
    <col min="8" max="14" width="10.7109375" style="6" customWidth="1"/>
    <col min="15" max="15" width="10.140625" style="6" bestFit="1" customWidth="1"/>
    <col min="16" max="242" width="9.140625" style="6" customWidth="1"/>
    <col min="243" max="243" width="3.7109375" style="6" customWidth="1"/>
    <col min="244" max="244" width="15.28125" style="6" customWidth="1"/>
    <col min="245" max="245" width="41.140625" style="6" bestFit="1" customWidth="1"/>
    <col min="246" max="246" width="14.8515625" style="6" customWidth="1"/>
    <col min="247" max="247" width="41.00390625" style="6" customWidth="1"/>
    <col min="248" max="254" width="10.7109375" style="6" customWidth="1"/>
    <col min="255" max="16384" width="0" style="6" hidden="1" customWidth="1"/>
  </cols>
  <sheetData>
    <row r="2" spans="1:14" ht="23.25">
      <c r="A2" s="1">
        <v>2</v>
      </c>
      <c r="B2" s="2" t="s">
        <v>41</v>
      </c>
      <c r="C2" s="3"/>
      <c r="D2" s="3"/>
      <c r="E2" s="4" t="s">
        <v>175</v>
      </c>
      <c r="F2" s="4"/>
      <c r="G2" s="5"/>
      <c r="H2" s="5"/>
      <c r="I2" s="5"/>
      <c r="J2" s="5"/>
      <c r="K2" s="5"/>
      <c r="L2" s="5"/>
      <c r="M2" s="5"/>
      <c r="N2" s="3"/>
    </row>
    <row r="3" spans="1:14" ht="23.25">
      <c r="A3" s="1">
        <v>2</v>
      </c>
      <c r="B3" s="3"/>
      <c r="C3" s="7" t="s">
        <v>45</v>
      </c>
      <c r="D3" s="129">
        <f>Synthèse!D3</f>
        <v>0</v>
      </c>
      <c r="E3" s="7" t="s">
        <v>46</v>
      </c>
      <c r="F3" s="7"/>
      <c r="G3" s="234">
        <f>Synthèse!F3</f>
        <v>0</v>
      </c>
      <c r="H3" s="234"/>
      <c r="I3" s="234"/>
      <c r="J3" s="234"/>
      <c r="K3" s="234"/>
      <c r="L3" s="234"/>
      <c r="M3" s="234"/>
      <c r="N3" s="3"/>
    </row>
    <row r="4" spans="1:12" s="13" customFormat="1" ht="12" customHeight="1">
      <c r="A4" s="9"/>
      <c r="B4" s="10"/>
      <c r="C4" s="11"/>
      <c r="D4" s="8"/>
      <c r="E4" s="8"/>
      <c r="F4" s="8"/>
      <c r="G4" s="8"/>
      <c r="H4" s="8"/>
      <c r="I4" s="8"/>
      <c r="J4" s="8"/>
      <c r="K4" s="8"/>
      <c r="L4" s="12"/>
    </row>
    <row r="5" spans="1:11" ht="18">
      <c r="A5" s="1">
        <v>2</v>
      </c>
      <c r="B5" s="14" t="s">
        <v>0</v>
      </c>
      <c r="C5" s="15"/>
      <c r="D5" s="15"/>
      <c r="E5" s="15"/>
      <c r="F5" s="15"/>
      <c r="G5" s="15"/>
      <c r="H5" s="15"/>
      <c r="I5" s="15"/>
      <c r="J5" s="15"/>
      <c r="K5" s="16"/>
    </row>
    <row r="6" spans="2:12" ht="18" customHeight="1">
      <c r="B6" s="261" t="s">
        <v>89</v>
      </c>
      <c r="C6" s="261"/>
      <c r="D6" s="234"/>
      <c r="E6" s="234"/>
      <c r="F6" s="234"/>
      <c r="G6" s="234"/>
      <c r="H6" s="234"/>
      <c r="I6" s="234"/>
      <c r="J6" s="234"/>
      <c r="K6" s="234"/>
      <c r="L6" s="18"/>
    </row>
    <row r="7" spans="2:12" ht="18" customHeight="1">
      <c r="B7" s="266" t="s">
        <v>112</v>
      </c>
      <c r="C7" s="267"/>
      <c r="D7" s="234"/>
      <c r="E7" s="234"/>
      <c r="F7" s="234"/>
      <c r="G7" s="234"/>
      <c r="H7" s="234"/>
      <c r="I7" s="234"/>
      <c r="J7" s="234"/>
      <c r="K7" s="234"/>
      <c r="L7" s="19"/>
    </row>
    <row r="8" spans="2:12" ht="18" customHeight="1">
      <c r="B8" s="266" t="s">
        <v>113</v>
      </c>
      <c r="C8" s="267"/>
      <c r="D8" s="234"/>
      <c r="E8" s="234"/>
      <c r="F8" s="234"/>
      <c r="G8" s="234"/>
      <c r="H8" s="234"/>
      <c r="I8" s="234"/>
      <c r="J8" s="234"/>
      <c r="K8" s="234"/>
      <c r="L8" s="18"/>
    </row>
    <row r="9" spans="2:12" ht="18" customHeight="1">
      <c r="B9" s="261" t="s">
        <v>90</v>
      </c>
      <c r="C9" s="261"/>
      <c r="D9" s="262"/>
      <c r="E9" s="262"/>
      <c r="F9" s="262"/>
      <c r="G9" s="262"/>
      <c r="H9" s="262"/>
      <c r="I9" s="262"/>
      <c r="J9" s="262"/>
      <c r="K9" s="262"/>
      <c r="L9" s="18"/>
    </row>
    <row r="10" spans="1:12" ht="18" customHeight="1">
      <c r="A10" s="17">
        <v>2</v>
      </c>
      <c r="B10" s="261" t="s">
        <v>91</v>
      </c>
      <c r="C10" s="261"/>
      <c r="D10" s="263"/>
      <c r="E10" s="264"/>
      <c r="F10" s="264"/>
      <c r="G10" s="264"/>
      <c r="H10" s="264"/>
      <c r="I10" s="264"/>
      <c r="J10" s="264"/>
      <c r="K10" s="265"/>
      <c r="L10" s="18"/>
    </row>
    <row r="11" spans="1:12" ht="18" customHeight="1">
      <c r="A11" s="17">
        <v>2</v>
      </c>
      <c r="B11" s="261" t="s">
        <v>101</v>
      </c>
      <c r="C11" s="261"/>
      <c r="D11" s="263"/>
      <c r="E11" s="264"/>
      <c r="F11" s="264"/>
      <c r="G11" s="264"/>
      <c r="H11" s="264"/>
      <c r="I11" s="264"/>
      <c r="J11" s="264"/>
      <c r="K11" s="265"/>
      <c r="L11" s="18"/>
    </row>
    <row r="12" spans="1:12" s="13" customFormat="1" ht="12" customHeight="1">
      <c r="A12" s="9"/>
      <c r="B12" s="10"/>
      <c r="C12" s="11"/>
      <c r="D12" s="8"/>
      <c r="E12" s="8"/>
      <c r="F12" s="8"/>
      <c r="G12" s="8"/>
      <c r="H12" s="8"/>
      <c r="I12" s="8"/>
      <c r="J12" s="8"/>
      <c r="K12" s="8"/>
      <c r="L12" s="12"/>
    </row>
    <row r="13" spans="1:14" ht="18">
      <c r="A13" s="1">
        <v>2</v>
      </c>
      <c r="B13" s="20" t="s">
        <v>1</v>
      </c>
      <c r="C13" s="21"/>
      <c r="D13" s="21"/>
      <c r="E13" s="21"/>
      <c r="F13" s="21"/>
      <c r="G13" s="21"/>
      <c r="H13" s="21"/>
      <c r="I13" s="21"/>
      <c r="J13" s="21"/>
      <c r="K13" s="21"/>
      <c r="L13" s="21"/>
      <c r="M13" s="21"/>
      <c r="N13" s="21"/>
    </row>
    <row r="14" spans="2:14" ht="48" customHeight="1">
      <c r="B14" s="22"/>
      <c r="C14" s="23" t="s">
        <v>2</v>
      </c>
      <c r="D14" s="24" t="s">
        <v>73</v>
      </c>
      <c r="E14" s="254" t="s">
        <v>176</v>
      </c>
      <c r="F14" s="255"/>
      <c r="G14" s="24" t="s">
        <v>178</v>
      </c>
      <c r="H14" s="256" t="s">
        <v>177</v>
      </c>
      <c r="I14" s="257"/>
      <c r="J14" s="257"/>
      <c r="K14" s="258"/>
      <c r="L14" s="259" t="s">
        <v>92</v>
      </c>
      <c r="M14" s="259"/>
      <c r="N14" s="260"/>
    </row>
    <row r="15" spans="1:14" ht="30.75" customHeight="1">
      <c r="A15" s="17" t="str">
        <f aca="true" t="shared" si="0" ref="A15:A24">$E$2&amp;B15</f>
        <v>Autres mesures prévues par l'établissementSous-action 1</v>
      </c>
      <c r="B15" s="25" t="s">
        <v>3</v>
      </c>
      <c r="C15" s="100"/>
      <c r="D15" s="26"/>
      <c r="E15" s="249"/>
      <c r="F15" s="251"/>
      <c r="G15" s="60"/>
      <c r="H15" s="249"/>
      <c r="I15" s="250"/>
      <c r="J15" s="250"/>
      <c r="K15" s="251"/>
      <c r="L15" s="250"/>
      <c r="M15" s="250"/>
      <c r="N15" s="251"/>
    </row>
    <row r="16" spans="1:14" ht="30.75" customHeight="1">
      <c r="A16" s="17" t="str">
        <f t="shared" si="0"/>
        <v>Autres mesures prévues par l'établissementSous-action 2</v>
      </c>
      <c r="B16" s="25" t="s">
        <v>4</v>
      </c>
      <c r="C16" s="100"/>
      <c r="D16" s="26"/>
      <c r="E16" s="249"/>
      <c r="F16" s="251"/>
      <c r="G16" s="60"/>
      <c r="H16" s="249"/>
      <c r="I16" s="250"/>
      <c r="J16" s="250"/>
      <c r="K16" s="251"/>
      <c r="L16" s="250"/>
      <c r="M16" s="250"/>
      <c r="N16" s="251"/>
    </row>
    <row r="17" spans="1:14" ht="30.75" customHeight="1">
      <c r="A17" s="17" t="str">
        <f t="shared" si="0"/>
        <v>Autres mesures prévues par l'établissementSous-action 3</v>
      </c>
      <c r="B17" s="25" t="s">
        <v>5</v>
      </c>
      <c r="C17" s="100"/>
      <c r="D17" s="26"/>
      <c r="E17" s="249"/>
      <c r="F17" s="251"/>
      <c r="G17" s="60"/>
      <c r="H17" s="249"/>
      <c r="I17" s="250"/>
      <c r="J17" s="250"/>
      <c r="K17" s="251"/>
      <c r="L17" s="250"/>
      <c r="M17" s="250"/>
      <c r="N17" s="251"/>
    </row>
    <row r="18" spans="1:14" ht="30.75" customHeight="1">
      <c r="A18" s="17" t="str">
        <f t="shared" si="0"/>
        <v>Autres mesures prévues par l'établissementSous-action 4</v>
      </c>
      <c r="B18" s="25" t="s">
        <v>6</v>
      </c>
      <c r="C18" s="100"/>
      <c r="D18" s="26"/>
      <c r="E18" s="249"/>
      <c r="F18" s="251"/>
      <c r="G18" s="60"/>
      <c r="H18" s="249"/>
      <c r="I18" s="250"/>
      <c r="J18" s="250"/>
      <c r="K18" s="251"/>
      <c r="L18" s="250"/>
      <c r="M18" s="250"/>
      <c r="N18" s="251"/>
    </row>
    <row r="19" spans="1:14" ht="30.75" customHeight="1">
      <c r="A19" s="17" t="str">
        <f t="shared" si="0"/>
        <v>Autres mesures prévues par l'établissementSous-action 5</v>
      </c>
      <c r="B19" s="25" t="s">
        <v>7</v>
      </c>
      <c r="C19" s="100"/>
      <c r="D19" s="26"/>
      <c r="E19" s="249"/>
      <c r="F19" s="251"/>
      <c r="G19" s="60"/>
      <c r="H19" s="249"/>
      <c r="I19" s="250"/>
      <c r="J19" s="250"/>
      <c r="K19" s="251"/>
      <c r="L19" s="250"/>
      <c r="M19" s="250"/>
      <c r="N19" s="251"/>
    </row>
    <row r="20" spans="1:14" ht="30.75" customHeight="1">
      <c r="A20" s="17" t="str">
        <f t="shared" si="0"/>
        <v>Autres mesures prévues par l'établissementSous-action 6</v>
      </c>
      <c r="B20" s="25" t="s">
        <v>8</v>
      </c>
      <c r="C20" s="100"/>
      <c r="D20" s="26"/>
      <c r="E20" s="249"/>
      <c r="F20" s="251"/>
      <c r="G20" s="60"/>
      <c r="H20" s="249"/>
      <c r="I20" s="250"/>
      <c r="J20" s="250"/>
      <c r="K20" s="251"/>
      <c r="L20" s="250"/>
      <c r="M20" s="250"/>
      <c r="N20" s="251"/>
    </row>
    <row r="21" spans="1:14" ht="30.75" customHeight="1">
      <c r="A21" s="17" t="str">
        <f t="shared" si="0"/>
        <v>Autres mesures prévues par l'établissementSous-action 7</v>
      </c>
      <c r="B21" s="25" t="s">
        <v>9</v>
      </c>
      <c r="C21" s="100"/>
      <c r="D21" s="26"/>
      <c r="E21" s="249"/>
      <c r="F21" s="251"/>
      <c r="G21" s="60"/>
      <c r="H21" s="249"/>
      <c r="I21" s="250"/>
      <c r="J21" s="250"/>
      <c r="K21" s="251"/>
      <c r="L21" s="250"/>
      <c r="M21" s="250"/>
      <c r="N21" s="251"/>
    </row>
    <row r="22" spans="1:14" ht="30.75" customHeight="1">
      <c r="A22" s="17" t="str">
        <f t="shared" si="0"/>
        <v>Autres mesures prévues par l'établissementSous-action 8</v>
      </c>
      <c r="B22" s="25" t="s">
        <v>10</v>
      </c>
      <c r="C22" s="100"/>
      <c r="D22" s="26"/>
      <c r="E22" s="249"/>
      <c r="F22" s="251"/>
      <c r="G22" s="60"/>
      <c r="H22" s="249"/>
      <c r="I22" s="250"/>
      <c r="J22" s="250"/>
      <c r="K22" s="251"/>
      <c r="L22" s="250"/>
      <c r="M22" s="250"/>
      <c r="N22" s="251"/>
    </row>
    <row r="23" spans="1:14" ht="30.75" customHeight="1">
      <c r="A23" s="17" t="str">
        <f t="shared" si="0"/>
        <v>Autres mesures prévues par l'établissementSous-action 9</v>
      </c>
      <c r="B23" s="25" t="s">
        <v>11</v>
      </c>
      <c r="C23" s="100"/>
      <c r="D23" s="26"/>
      <c r="E23" s="249"/>
      <c r="F23" s="251"/>
      <c r="G23" s="60"/>
      <c r="H23" s="249"/>
      <c r="I23" s="250"/>
      <c r="J23" s="250"/>
      <c r="K23" s="251"/>
      <c r="L23" s="250"/>
      <c r="M23" s="250"/>
      <c r="N23" s="251"/>
    </row>
    <row r="24" spans="1:14" ht="30.75" customHeight="1">
      <c r="A24" s="17" t="str">
        <f t="shared" si="0"/>
        <v>Autres mesures prévues par l'établissementSous-action 10</v>
      </c>
      <c r="B24" s="25" t="s">
        <v>12</v>
      </c>
      <c r="C24" s="100"/>
      <c r="D24" s="26"/>
      <c r="E24" s="249"/>
      <c r="F24" s="251"/>
      <c r="G24" s="60"/>
      <c r="H24" s="249"/>
      <c r="I24" s="250"/>
      <c r="J24" s="250"/>
      <c r="K24" s="251"/>
      <c r="L24" s="250"/>
      <c r="M24" s="250"/>
      <c r="N24" s="251"/>
    </row>
    <row r="26" spans="1:14" ht="18" hidden="1">
      <c r="A26" s="1">
        <v>1</v>
      </c>
      <c r="B26" s="20" t="s">
        <v>13</v>
      </c>
      <c r="C26" s="21"/>
      <c r="D26" s="21"/>
      <c r="E26" s="21"/>
      <c r="F26" s="21"/>
      <c r="G26" s="21"/>
      <c r="H26" s="21"/>
      <c r="I26" s="21"/>
      <c r="J26" s="21"/>
      <c r="K26" s="21"/>
      <c r="L26" s="21"/>
      <c r="M26" s="21"/>
      <c r="N26" s="21"/>
    </row>
    <row r="27" spans="1:14" s="30" customFormat="1" ht="24.75" customHeight="1" thickBot="1">
      <c r="A27" s="28"/>
      <c r="B27" s="29"/>
      <c r="C27" s="29"/>
      <c r="D27" s="29"/>
      <c r="E27" s="29"/>
      <c r="F27" s="161"/>
      <c r="G27" s="241" t="s">
        <v>47</v>
      </c>
      <c r="H27" s="241"/>
      <c r="I27" s="241"/>
      <c r="J27" s="241"/>
      <c r="K27" s="268"/>
      <c r="L27" s="240" t="s">
        <v>40</v>
      </c>
      <c r="M27" s="240"/>
      <c r="N27" s="240"/>
    </row>
    <row r="28" spans="2:14" ht="30" customHeight="1" thickBot="1">
      <c r="B28" s="20" t="s">
        <v>224</v>
      </c>
      <c r="C28" s="32"/>
      <c r="D28" s="32"/>
      <c r="E28" s="32"/>
      <c r="F28" s="163" t="s">
        <v>222</v>
      </c>
      <c r="G28" s="33">
        <v>2015</v>
      </c>
      <c r="H28" s="33">
        <f>G28+1</f>
        <v>2016</v>
      </c>
      <c r="I28" s="33">
        <f aca="true" t="shared" si="1" ref="I28:N28">H28+1</f>
        <v>2017</v>
      </c>
      <c r="J28" s="33">
        <v>2018</v>
      </c>
      <c r="K28" s="34">
        <v>2019</v>
      </c>
      <c r="L28" s="124">
        <v>2015</v>
      </c>
      <c r="M28" s="125">
        <f t="shared" si="1"/>
        <v>2016</v>
      </c>
      <c r="N28" s="125">
        <f t="shared" si="1"/>
        <v>2017</v>
      </c>
    </row>
    <row r="29" spans="2:14" ht="18" customHeight="1">
      <c r="B29" s="43"/>
      <c r="C29" s="38" t="s">
        <v>42</v>
      </c>
      <c r="D29" s="37"/>
      <c r="E29" s="39"/>
      <c r="F29" s="40"/>
      <c r="G29" s="40"/>
      <c r="H29" s="40"/>
      <c r="I29" s="40"/>
      <c r="J29" s="40"/>
      <c r="K29" s="41"/>
      <c r="L29" s="42"/>
      <c r="M29" s="40"/>
      <c r="N29" s="44"/>
    </row>
    <row r="30" spans="2:14" ht="18" customHeight="1">
      <c r="B30" s="43"/>
      <c r="C30" s="38" t="s">
        <v>123</v>
      </c>
      <c r="D30" s="37"/>
      <c r="E30" s="39"/>
      <c r="F30" s="40"/>
      <c r="G30" s="40"/>
      <c r="H30" s="40"/>
      <c r="I30" s="40"/>
      <c r="J30" s="40"/>
      <c r="K30" s="41"/>
      <c r="L30" s="46"/>
      <c r="M30" s="44"/>
      <c r="N30" s="44"/>
    </row>
    <row r="31" spans="2:14" ht="18" customHeight="1">
      <c r="B31" s="43"/>
      <c r="C31" s="38" t="s">
        <v>124</v>
      </c>
      <c r="D31" s="37"/>
      <c r="E31" s="39"/>
      <c r="F31" s="40"/>
      <c r="G31" s="40"/>
      <c r="H31" s="40"/>
      <c r="I31" s="40"/>
      <c r="J31" s="40"/>
      <c r="K31" s="41"/>
      <c r="L31" s="46"/>
      <c r="M31" s="44"/>
      <c r="N31" s="44"/>
    </row>
    <row r="32" spans="2:14" ht="18" customHeight="1">
      <c r="B32" s="43"/>
      <c r="C32" s="38" t="s">
        <v>103</v>
      </c>
      <c r="D32" s="37"/>
      <c r="E32" s="39"/>
      <c r="F32" s="40"/>
      <c r="G32" s="40"/>
      <c r="H32" s="40"/>
      <c r="I32" s="40"/>
      <c r="J32" s="40"/>
      <c r="K32" s="41"/>
      <c r="L32" s="46"/>
      <c r="M32" s="44"/>
      <c r="N32" s="44"/>
    </row>
    <row r="33" spans="2:14" ht="18" customHeight="1">
      <c r="B33" s="36"/>
      <c r="C33" s="38" t="s">
        <v>121</v>
      </c>
      <c r="D33" s="37"/>
      <c r="E33" s="39"/>
      <c r="F33" s="40"/>
      <c r="G33" s="40"/>
      <c r="H33" s="40"/>
      <c r="I33" s="40"/>
      <c r="J33" s="40"/>
      <c r="K33" s="41"/>
      <c r="L33" s="42"/>
      <c r="M33" s="40"/>
      <c r="N33" s="40"/>
    </row>
    <row r="34" spans="2:14" ht="18" customHeight="1">
      <c r="B34" s="43"/>
      <c r="C34" s="38" t="s">
        <v>122</v>
      </c>
      <c r="D34" s="37"/>
      <c r="E34" s="39"/>
      <c r="F34" s="40"/>
      <c r="G34" s="40"/>
      <c r="H34" s="44"/>
      <c r="I34" s="44"/>
      <c r="J34" s="44"/>
      <c r="K34" s="45"/>
      <c r="L34" s="46"/>
      <c r="M34" s="44"/>
      <c r="N34" s="44"/>
    </row>
    <row r="35" spans="2:14" ht="18" customHeight="1">
      <c r="B35" s="43"/>
      <c r="C35" s="38" t="s">
        <v>14</v>
      </c>
      <c r="D35" s="37"/>
      <c r="E35" s="39"/>
      <c r="F35" s="40"/>
      <c r="G35" s="40"/>
      <c r="H35" s="44"/>
      <c r="I35" s="44"/>
      <c r="J35" s="44"/>
      <c r="K35" s="45"/>
      <c r="L35" s="46"/>
      <c r="M35" s="44"/>
      <c r="N35" s="44"/>
    </row>
    <row r="36" spans="2:14" ht="18" customHeight="1">
      <c r="B36" s="47"/>
      <c r="C36" s="38" t="s">
        <v>43</v>
      </c>
      <c r="D36" s="37"/>
      <c r="E36" s="39"/>
      <c r="F36" s="40"/>
      <c r="G36" s="40"/>
      <c r="H36" s="40"/>
      <c r="I36" s="40"/>
      <c r="J36" s="40"/>
      <c r="K36" s="41"/>
      <c r="L36" s="42"/>
      <c r="M36" s="40"/>
      <c r="N36" s="44"/>
    </row>
    <row r="37" spans="2:14" ht="18" customHeight="1" thickBot="1">
      <c r="B37" s="47"/>
      <c r="C37" s="38" t="s">
        <v>44</v>
      </c>
      <c r="D37" s="37"/>
      <c r="E37" s="39"/>
      <c r="F37" s="40"/>
      <c r="G37" s="40"/>
      <c r="H37" s="40"/>
      <c r="I37" s="40"/>
      <c r="J37" s="40"/>
      <c r="K37" s="41"/>
      <c r="L37" s="46"/>
      <c r="M37" s="44"/>
      <c r="N37" s="44"/>
    </row>
    <row r="38" spans="2:14" ht="18" customHeight="1" thickBot="1">
      <c r="B38" s="153"/>
      <c r="C38" s="154" t="s">
        <v>133</v>
      </c>
      <c r="D38" s="155"/>
      <c r="E38" s="156"/>
      <c r="F38" s="163" t="s">
        <v>222</v>
      </c>
      <c r="G38" s="33">
        <v>2015</v>
      </c>
      <c r="H38" s="33">
        <f>G38+1</f>
        <v>2016</v>
      </c>
      <c r="I38" s="33">
        <f>H38+1</f>
        <v>2017</v>
      </c>
      <c r="J38" s="33">
        <v>2018</v>
      </c>
      <c r="K38" s="34">
        <v>2019</v>
      </c>
      <c r="L38" s="124">
        <v>2015</v>
      </c>
      <c r="M38" s="125">
        <f>L38+1</f>
        <v>2016</v>
      </c>
      <c r="N38" s="125">
        <f>M38+1</f>
        <v>2017</v>
      </c>
    </row>
    <row r="39" spans="2:14" ht="18" customHeight="1">
      <c r="B39" s="43" t="s">
        <v>118</v>
      </c>
      <c r="C39" s="38" t="s">
        <v>120</v>
      </c>
      <c r="D39" s="37"/>
      <c r="E39" s="39"/>
      <c r="F39" s="40"/>
      <c r="G39" s="40"/>
      <c r="H39" s="40"/>
      <c r="I39" s="40"/>
      <c r="J39" s="40"/>
      <c r="K39" s="41"/>
      <c r="L39" s="46"/>
      <c r="M39" s="44"/>
      <c r="N39" s="44"/>
    </row>
    <row r="40" spans="2:14" ht="18" customHeight="1">
      <c r="B40" s="43" t="s">
        <v>119</v>
      </c>
      <c r="C40" s="38" t="s">
        <v>120</v>
      </c>
      <c r="D40" s="37"/>
      <c r="E40" s="39"/>
      <c r="F40" s="40"/>
      <c r="G40" s="40"/>
      <c r="H40" s="40"/>
      <c r="I40" s="40"/>
      <c r="J40" s="40"/>
      <c r="K40" s="41"/>
      <c r="L40" s="46"/>
      <c r="M40" s="44"/>
      <c r="N40" s="44"/>
    </row>
    <row r="41" spans="2:14" ht="18" customHeight="1">
      <c r="B41" s="43" t="s">
        <v>125</v>
      </c>
      <c r="C41" s="38" t="s">
        <v>120</v>
      </c>
      <c r="D41" s="37"/>
      <c r="E41" s="39"/>
      <c r="F41" s="40"/>
      <c r="G41" s="40"/>
      <c r="H41" s="40"/>
      <c r="I41" s="40"/>
      <c r="J41" s="40"/>
      <c r="K41" s="41"/>
      <c r="L41" s="46"/>
      <c r="M41" s="44"/>
      <c r="N41" s="44"/>
    </row>
    <row r="42" spans="2:14" ht="18" customHeight="1">
      <c r="B42" s="43" t="s">
        <v>126</v>
      </c>
      <c r="C42" s="38" t="s">
        <v>120</v>
      </c>
      <c r="D42" s="37"/>
      <c r="E42" s="39"/>
      <c r="F42" s="40"/>
      <c r="G42" s="40"/>
      <c r="H42" s="40"/>
      <c r="I42" s="40"/>
      <c r="J42" s="40"/>
      <c r="K42" s="41"/>
      <c r="L42" s="46"/>
      <c r="M42" s="44"/>
      <c r="N42" s="44"/>
    </row>
    <row r="43" spans="2:14" ht="18" customHeight="1">
      <c r="B43" s="43" t="s">
        <v>127</v>
      </c>
      <c r="C43" s="38" t="s">
        <v>120</v>
      </c>
      <c r="D43" s="37"/>
      <c r="E43" s="39"/>
      <c r="F43" s="40"/>
      <c r="G43" s="40"/>
      <c r="H43" s="40"/>
      <c r="I43" s="40"/>
      <c r="J43" s="40"/>
      <c r="K43" s="41"/>
      <c r="L43" s="46"/>
      <c r="M43" s="44"/>
      <c r="N43" s="44"/>
    </row>
    <row r="44" spans="2:14" ht="18" customHeight="1">
      <c r="B44" s="43" t="s">
        <v>128</v>
      </c>
      <c r="C44" s="38" t="s">
        <v>120</v>
      </c>
      <c r="D44" s="37"/>
      <c r="E44" s="39"/>
      <c r="F44" s="40"/>
      <c r="G44" s="40"/>
      <c r="H44" s="40"/>
      <c r="I44" s="40"/>
      <c r="J44" s="40"/>
      <c r="K44" s="41"/>
      <c r="L44" s="46"/>
      <c r="M44" s="44"/>
      <c r="N44" s="44"/>
    </row>
    <row r="45" spans="2:14" ht="18" customHeight="1">
      <c r="B45" s="43" t="s">
        <v>129</v>
      </c>
      <c r="C45" s="38" t="s">
        <v>120</v>
      </c>
      <c r="D45" s="37"/>
      <c r="E45" s="39"/>
      <c r="F45" s="40"/>
      <c r="G45" s="40"/>
      <c r="H45" s="40"/>
      <c r="I45" s="40"/>
      <c r="J45" s="40"/>
      <c r="K45" s="41"/>
      <c r="L45" s="46"/>
      <c r="M45" s="44"/>
      <c r="N45" s="44"/>
    </row>
    <row r="46" spans="2:14" ht="18" customHeight="1">
      <c r="B46" s="43" t="s">
        <v>130</v>
      </c>
      <c r="C46" s="38" t="s">
        <v>120</v>
      </c>
      <c r="D46" s="37"/>
      <c r="E46" s="39"/>
      <c r="F46" s="40"/>
      <c r="G46" s="40"/>
      <c r="H46" s="40"/>
      <c r="I46" s="40"/>
      <c r="J46" s="40"/>
      <c r="K46" s="41"/>
      <c r="L46" s="46"/>
      <c r="M46" s="44"/>
      <c r="N46" s="44"/>
    </row>
    <row r="47" spans="2:14" ht="18" customHeight="1">
      <c r="B47" s="43" t="s">
        <v>131</v>
      </c>
      <c r="C47" s="38" t="s">
        <v>120</v>
      </c>
      <c r="D47" s="37"/>
      <c r="E47" s="39"/>
      <c r="F47" s="40"/>
      <c r="G47" s="40"/>
      <c r="H47" s="40"/>
      <c r="I47" s="40"/>
      <c r="J47" s="40"/>
      <c r="K47" s="41"/>
      <c r="L47" s="46"/>
      <c r="M47" s="44"/>
      <c r="N47" s="44"/>
    </row>
    <row r="48" spans="2:14" ht="18" customHeight="1">
      <c r="B48" s="43" t="s">
        <v>132</v>
      </c>
      <c r="C48" s="38" t="s">
        <v>120</v>
      </c>
      <c r="D48" s="37"/>
      <c r="E48" s="39"/>
      <c r="F48" s="40"/>
      <c r="G48" s="40"/>
      <c r="H48" s="40"/>
      <c r="I48" s="40"/>
      <c r="J48" s="40"/>
      <c r="K48" s="41"/>
      <c r="L48" s="46"/>
      <c r="M48" s="44"/>
      <c r="N48" s="44"/>
    </row>
    <row r="49" spans="1:14" s="49" customFormat="1" ht="7.5" customHeight="1">
      <c r="A49" s="48"/>
      <c r="D49" s="50"/>
      <c r="E49" s="50"/>
      <c r="F49" s="50"/>
      <c r="G49" s="50"/>
      <c r="H49" s="50"/>
      <c r="I49" s="50"/>
      <c r="J49" s="50"/>
      <c r="K49" s="51"/>
      <c r="L49" s="50"/>
      <c r="M49" s="50"/>
      <c r="N49" s="50"/>
    </row>
    <row r="50" spans="1:14" s="58" customFormat="1" ht="30" customHeight="1">
      <c r="A50" s="52"/>
      <c r="B50" s="20" t="s">
        <v>223</v>
      </c>
      <c r="C50" s="53"/>
      <c r="D50" s="54"/>
      <c r="E50" s="97"/>
      <c r="F50" s="97"/>
      <c r="G50" s="55" t="s">
        <v>15</v>
      </c>
      <c r="H50" s="56"/>
      <c r="I50" s="56"/>
      <c r="J50" s="56"/>
      <c r="K50" s="57"/>
      <c r="L50" s="56"/>
      <c r="M50" s="56"/>
      <c r="N50" s="56"/>
    </row>
    <row r="51" spans="1:14" s="30" customFormat="1" ht="24.75" customHeight="1" thickBot="1">
      <c r="A51" s="28"/>
      <c r="B51" s="29"/>
      <c r="C51" s="29"/>
      <c r="D51" s="29"/>
      <c r="E51" s="29"/>
      <c r="F51" s="58"/>
      <c r="G51" s="241" t="s">
        <v>47</v>
      </c>
      <c r="H51" s="241"/>
      <c r="I51" s="241"/>
      <c r="J51" s="241"/>
      <c r="K51" s="268"/>
      <c r="L51" s="240" t="s">
        <v>40</v>
      </c>
      <c r="M51" s="240"/>
      <c r="N51" s="240"/>
    </row>
    <row r="52" spans="2:14" ht="18" customHeight="1" thickBot="1">
      <c r="B52" s="153"/>
      <c r="C52" s="154" t="s">
        <v>133</v>
      </c>
      <c r="D52" s="155"/>
      <c r="E52" s="156"/>
      <c r="F52" s="58"/>
      <c r="G52" s="33">
        <v>2015</v>
      </c>
      <c r="H52" s="33">
        <f>G52+1</f>
        <v>2016</v>
      </c>
      <c r="I52" s="33">
        <f>H52+1</f>
        <v>2017</v>
      </c>
      <c r="J52" s="33">
        <v>2018</v>
      </c>
      <c r="K52" s="34">
        <v>2019</v>
      </c>
      <c r="L52" s="124">
        <v>2015</v>
      </c>
      <c r="M52" s="125">
        <f>L52+1</f>
        <v>2016</v>
      </c>
      <c r="N52" s="125">
        <f>M52+1</f>
        <v>2017</v>
      </c>
    </row>
    <row r="53" spans="1:14" ht="18" customHeight="1">
      <c r="A53" s="59" t="s">
        <v>16</v>
      </c>
      <c r="B53" s="108" t="s">
        <v>17</v>
      </c>
      <c r="C53" s="109" t="s">
        <v>18</v>
      </c>
      <c r="D53" s="169"/>
      <c r="E53" s="170"/>
      <c r="F53" s="171"/>
      <c r="G53" s="174">
        <f aca="true" t="shared" si="2" ref="G53:N53">SUM(G54:G57)-G55</f>
        <v>0</v>
      </c>
      <c r="H53" s="174">
        <f t="shared" si="2"/>
        <v>0</v>
      </c>
      <c r="I53" s="174">
        <f t="shared" si="2"/>
        <v>0</v>
      </c>
      <c r="J53" s="174">
        <f>SUM(J54:J57)-J55</f>
        <v>0</v>
      </c>
      <c r="K53" s="174">
        <f t="shared" si="2"/>
        <v>0</v>
      </c>
      <c r="L53" s="174">
        <f t="shared" si="2"/>
        <v>0</v>
      </c>
      <c r="M53" s="174">
        <f t="shared" si="2"/>
        <v>0</v>
      </c>
      <c r="N53" s="174">
        <f t="shared" si="2"/>
        <v>0</v>
      </c>
    </row>
    <row r="54" spans="1:14" ht="18" customHeight="1">
      <c r="A54" s="59" t="s">
        <v>16</v>
      </c>
      <c r="B54" s="110" t="s">
        <v>19</v>
      </c>
      <c r="C54" s="111" t="s">
        <v>20</v>
      </c>
      <c r="D54" s="169"/>
      <c r="E54" s="170"/>
      <c r="F54" s="171"/>
      <c r="G54" s="174"/>
      <c r="H54" s="174"/>
      <c r="I54" s="174"/>
      <c r="J54" s="174"/>
      <c r="K54" s="174"/>
      <c r="L54" s="174"/>
      <c r="M54" s="174"/>
      <c r="N54" s="174"/>
    </row>
    <row r="55" spans="1:14" ht="18" customHeight="1">
      <c r="A55" s="59" t="s">
        <v>16</v>
      </c>
      <c r="B55" s="112"/>
      <c r="C55" s="113" t="s">
        <v>21</v>
      </c>
      <c r="D55" s="169"/>
      <c r="E55" s="172"/>
      <c r="F55" s="171"/>
      <c r="G55" s="174"/>
      <c r="H55" s="174"/>
      <c r="I55" s="174"/>
      <c r="J55" s="174"/>
      <c r="K55" s="174"/>
      <c r="L55" s="174"/>
      <c r="M55" s="174"/>
      <c r="N55" s="174"/>
    </row>
    <row r="56" spans="1:14" ht="18" customHeight="1">
      <c r="A56" s="59" t="s">
        <v>16</v>
      </c>
      <c r="B56" s="110" t="s">
        <v>22</v>
      </c>
      <c r="C56" s="111" t="s">
        <v>23</v>
      </c>
      <c r="D56" s="169"/>
      <c r="E56" s="173"/>
      <c r="F56" s="171"/>
      <c r="G56" s="174"/>
      <c r="H56" s="174"/>
      <c r="I56" s="174"/>
      <c r="J56" s="174"/>
      <c r="K56" s="174"/>
      <c r="L56" s="174"/>
      <c r="M56" s="174"/>
      <c r="N56" s="174"/>
    </row>
    <row r="57" spans="1:14" ht="22.5">
      <c r="A57" s="59" t="s">
        <v>16</v>
      </c>
      <c r="B57" s="114" t="s">
        <v>24</v>
      </c>
      <c r="C57" s="111" t="s">
        <v>134</v>
      </c>
      <c r="D57" s="169"/>
      <c r="E57" s="170"/>
      <c r="F57" s="171"/>
      <c r="G57" s="174"/>
      <c r="H57" s="174"/>
      <c r="I57" s="174"/>
      <c r="J57" s="174"/>
      <c r="K57" s="174"/>
      <c r="L57" s="174"/>
      <c r="M57" s="174"/>
      <c r="N57" s="174"/>
    </row>
    <row r="58" spans="1:14" ht="18" customHeight="1">
      <c r="A58" s="59" t="s">
        <v>16</v>
      </c>
      <c r="B58" s="108" t="s">
        <v>135</v>
      </c>
      <c r="C58" s="141" t="s">
        <v>136</v>
      </c>
      <c r="D58" s="169"/>
      <c r="E58" s="172"/>
      <c r="F58" s="171"/>
      <c r="G58" s="174"/>
      <c r="H58" s="174"/>
      <c r="I58" s="174"/>
      <c r="J58" s="174"/>
      <c r="K58" s="174"/>
      <c r="L58" s="174"/>
      <c r="M58" s="174"/>
      <c r="N58" s="174"/>
    </row>
    <row r="59" spans="1:14" ht="18" customHeight="1">
      <c r="A59" s="59" t="s">
        <v>26</v>
      </c>
      <c r="B59" s="115" t="s">
        <v>27</v>
      </c>
      <c r="C59" s="116" t="s">
        <v>137</v>
      </c>
      <c r="D59" s="169"/>
      <c r="E59" s="170"/>
      <c r="F59" s="171"/>
      <c r="G59" s="174">
        <f aca="true" t="shared" si="3" ref="G59:N59">SUM(G60:G64)-SUM(G61:G62)</f>
        <v>0</v>
      </c>
      <c r="H59" s="174">
        <f t="shared" si="3"/>
        <v>0</v>
      </c>
      <c r="I59" s="174">
        <f t="shared" si="3"/>
        <v>0</v>
      </c>
      <c r="J59" s="174">
        <f>SUM(J60:J64)-SUM(J61:J62)</f>
        <v>0</v>
      </c>
      <c r="K59" s="174">
        <f t="shared" si="3"/>
        <v>0</v>
      </c>
      <c r="L59" s="174">
        <f t="shared" si="3"/>
        <v>0</v>
      </c>
      <c r="M59" s="174">
        <f t="shared" si="3"/>
        <v>0</v>
      </c>
      <c r="N59" s="174">
        <f t="shared" si="3"/>
        <v>0</v>
      </c>
    </row>
    <row r="60" spans="1:14" ht="18" customHeight="1">
      <c r="A60" s="59" t="s">
        <v>26</v>
      </c>
      <c r="B60" s="117" t="s">
        <v>28</v>
      </c>
      <c r="C60" s="118" t="s">
        <v>29</v>
      </c>
      <c r="D60" s="169"/>
      <c r="E60" s="170"/>
      <c r="F60" s="171"/>
      <c r="G60" s="174">
        <f>G61+G62</f>
        <v>0</v>
      </c>
      <c r="H60" s="174">
        <f aca="true" t="shared" si="4" ref="H60:N60">H61+H62</f>
        <v>0</v>
      </c>
      <c r="I60" s="174">
        <f t="shared" si="4"/>
        <v>0</v>
      </c>
      <c r="J60" s="174">
        <f>J61+J62</f>
        <v>0</v>
      </c>
      <c r="K60" s="174">
        <f t="shared" si="4"/>
        <v>0</v>
      </c>
      <c r="L60" s="174">
        <f t="shared" si="4"/>
        <v>0</v>
      </c>
      <c r="M60" s="174">
        <f t="shared" si="4"/>
        <v>0</v>
      </c>
      <c r="N60" s="174">
        <f t="shared" si="4"/>
        <v>0</v>
      </c>
    </row>
    <row r="61" spans="1:14" ht="18" customHeight="1">
      <c r="A61" s="59" t="s">
        <v>26</v>
      </c>
      <c r="B61" s="119"/>
      <c r="C61" s="120" t="s">
        <v>30</v>
      </c>
      <c r="D61" s="169"/>
      <c r="E61" s="170"/>
      <c r="F61" s="171"/>
      <c r="G61" s="174"/>
      <c r="H61" s="174"/>
      <c r="I61" s="174"/>
      <c r="J61" s="174"/>
      <c r="K61" s="174"/>
      <c r="L61" s="174"/>
      <c r="M61" s="174"/>
      <c r="N61" s="174"/>
    </row>
    <row r="62" spans="1:14" ht="18" customHeight="1">
      <c r="A62" s="59" t="s">
        <v>26</v>
      </c>
      <c r="B62" s="121"/>
      <c r="C62" s="120" t="s">
        <v>31</v>
      </c>
      <c r="D62" s="169"/>
      <c r="E62" s="170"/>
      <c r="F62" s="171"/>
      <c r="G62" s="174"/>
      <c r="H62" s="174"/>
      <c r="I62" s="174"/>
      <c r="J62" s="174"/>
      <c r="K62" s="174"/>
      <c r="L62" s="174"/>
      <c r="M62" s="174"/>
      <c r="N62" s="174"/>
    </row>
    <row r="63" spans="1:14" ht="18" customHeight="1">
      <c r="A63" s="59" t="s">
        <v>26</v>
      </c>
      <c r="B63" s="115" t="s">
        <v>32</v>
      </c>
      <c r="C63" s="118" t="s">
        <v>33</v>
      </c>
      <c r="D63" s="169"/>
      <c r="E63" s="170"/>
      <c r="F63" s="171"/>
      <c r="G63" s="174"/>
      <c r="H63" s="174"/>
      <c r="I63" s="174"/>
      <c r="J63" s="174"/>
      <c r="K63" s="174"/>
      <c r="L63" s="174"/>
      <c r="M63" s="174"/>
      <c r="N63" s="174"/>
    </row>
    <row r="64" spans="1:14" ht="18" customHeight="1">
      <c r="A64" s="59" t="s">
        <v>26</v>
      </c>
      <c r="B64" s="115" t="s">
        <v>34</v>
      </c>
      <c r="C64" s="118" t="s">
        <v>35</v>
      </c>
      <c r="D64" s="169"/>
      <c r="E64" s="170"/>
      <c r="F64" s="171"/>
      <c r="G64" s="174"/>
      <c r="H64" s="174"/>
      <c r="I64" s="174"/>
      <c r="J64" s="174"/>
      <c r="K64" s="174"/>
      <c r="L64" s="174"/>
      <c r="M64" s="174"/>
      <c r="N64" s="174"/>
    </row>
    <row r="65" spans="2:14" ht="19.5" customHeight="1">
      <c r="B65" s="98" t="s">
        <v>107</v>
      </c>
      <c r="C65" s="68"/>
      <c r="D65" s="69"/>
      <c r="E65" s="70"/>
      <c r="F65" s="70"/>
      <c r="G65" s="71">
        <f aca="true" t="shared" si="5" ref="G65:N65">G53-G59</f>
        <v>0</v>
      </c>
      <c r="H65" s="71">
        <f t="shared" si="5"/>
        <v>0</v>
      </c>
      <c r="I65" s="71">
        <f t="shared" si="5"/>
        <v>0</v>
      </c>
      <c r="J65" s="71">
        <f>J53-J59</f>
        <v>0</v>
      </c>
      <c r="K65" s="72">
        <f t="shared" si="5"/>
        <v>0</v>
      </c>
      <c r="L65" s="73">
        <f t="shared" si="5"/>
        <v>0</v>
      </c>
      <c r="M65" s="71">
        <f t="shared" si="5"/>
        <v>0</v>
      </c>
      <c r="N65" s="71">
        <f t="shared" si="5"/>
        <v>0</v>
      </c>
    </row>
    <row r="66" spans="1:14" ht="19.5" customHeight="1" hidden="1">
      <c r="A66" s="1">
        <v>1</v>
      </c>
      <c r="B66" s="74"/>
      <c r="C66" s="75"/>
      <c r="D66" s="75"/>
      <c r="E66" s="76" t="s">
        <v>36</v>
      </c>
      <c r="F66" s="162"/>
      <c r="G66" s="77">
        <f>SUM(G65:N65)</f>
        <v>0</v>
      </c>
      <c r="H66" s="78"/>
      <c r="I66" s="79"/>
      <c r="J66" s="79"/>
      <c r="K66" s="80"/>
      <c r="L66" s="81"/>
      <c r="M66" s="81"/>
      <c r="N66" s="81"/>
    </row>
    <row r="67" spans="1:14" ht="19.5" customHeight="1">
      <c r="A67" s="1">
        <v>2</v>
      </c>
      <c r="B67" s="74"/>
      <c r="C67" s="75"/>
      <c r="D67" s="75"/>
      <c r="E67" s="99" t="s">
        <v>37</v>
      </c>
      <c r="F67" s="75"/>
      <c r="G67" s="77">
        <f>SUM(G65:K65)</f>
        <v>0</v>
      </c>
      <c r="H67" s="78"/>
      <c r="I67" s="79"/>
      <c r="J67" s="79"/>
      <c r="K67" s="80"/>
      <c r="L67" s="127">
        <f>SUM(L65:N65)</f>
        <v>0</v>
      </c>
      <c r="M67" s="126"/>
      <c r="N67" s="81"/>
    </row>
    <row r="68" spans="1:14" ht="19.5" customHeight="1" hidden="1">
      <c r="A68" s="1">
        <v>1</v>
      </c>
      <c r="B68" s="74"/>
      <c r="C68" s="75"/>
      <c r="D68" s="75"/>
      <c r="E68" s="76" t="s">
        <v>38</v>
      </c>
      <c r="F68" s="162"/>
      <c r="G68" s="77" t="e">
        <f>SUM(G73:N73)</f>
        <v>#NAME?</v>
      </c>
      <c r="H68" s="78"/>
      <c r="I68" s="79"/>
      <c r="J68" s="79"/>
      <c r="K68" s="80"/>
      <c r="L68" s="81"/>
      <c r="M68" s="81"/>
      <c r="N68" s="81"/>
    </row>
    <row r="69" spans="1:14" s="88" customFormat="1" ht="7.5" customHeight="1">
      <c r="A69" s="82"/>
      <c r="B69" s="83"/>
      <c r="C69" s="83"/>
      <c r="D69" s="83"/>
      <c r="E69" s="83"/>
      <c r="F69" s="83"/>
      <c r="G69" s="84"/>
      <c r="H69" s="84"/>
      <c r="I69" s="85"/>
      <c r="J69" s="85"/>
      <c r="K69" s="86"/>
      <c r="L69" s="87"/>
      <c r="M69" s="87"/>
      <c r="N69" s="87"/>
    </row>
    <row r="70" spans="2:14" ht="30" customHeight="1">
      <c r="B70" s="31" t="s">
        <v>225</v>
      </c>
      <c r="C70" s="89"/>
      <c r="D70" s="89"/>
      <c r="E70" s="89"/>
      <c r="F70" s="89"/>
      <c r="G70" s="90"/>
      <c r="H70" s="90"/>
      <c r="I70" s="90"/>
      <c r="J70" s="90"/>
      <c r="K70" s="91"/>
      <c r="L70" s="90"/>
      <c r="M70" s="90"/>
      <c r="N70" s="90"/>
    </row>
    <row r="71" spans="2:14" ht="24" customHeight="1">
      <c r="B71" s="143" t="s">
        <v>226</v>
      </c>
      <c r="C71" s="245" t="s">
        <v>139</v>
      </c>
      <c r="D71" s="245"/>
      <c r="E71" s="246"/>
      <c r="F71" s="144"/>
      <c r="G71" s="92"/>
      <c r="H71" s="92"/>
      <c r="I71" s="92"/>
      <c r="J71" s="92"/>
      <c r="K71" s="93"/>
      <c r="L71" s="94"/>
      <c r="M71" s="92"/>
      <c r="N71" s="92"/>
    </row>
    <row r="72" ht="14.25">
      <c r="A72" s="17" t="s">
        <v>39</v>
      </c>
    </row>
    <row r="73" spans="1:14" s="35" customFormat="1" ht="14.25" hidden="1">
      <c r="A73" s="95"/>
      <c r="B73" s="96"/>
      <c r="G73" s="35" t="e">
        <f aca="true" t="shared" si="6" ref="G73:N73">G65/POWER(1+TauxAct,G28-$G$28)</f>
        <v>#NAME?</v>
      </c>
      <c r="H73" s="35" t="e">
        <f t="shared" si="6"/>
        <v>#NAME?</v>
      </c>
      <c r="I73" s="35" t="e">
        <f t="shared" si="6"/>
        <v>#NAME?</v>
      </c>
      <c r="J73" s="35" t="e">
        <f>J65/POWER(1+TauxAct,J28-$G$28)</f>
        <v>#NAME?</v>
      </c>
      <c r="K73" s="35" t="e">
        <f t="shared" si="6"/>
        <v>#NAME?</v>
      </c>
      <c r="L73" s="35" t="e">
        <f t="shared" si="6"/>
        <v>#NAME?</v>
      </c>
      <c r="M73" s="35" t="e">
        <f t="shared" si="6"/>
        <v>#NAME?</v>
      </c>
      <c r="N73" s="35" t="e">
        <f t="shared" si="6"/>
        <v>#NAME?</v>
      </c>
    </row>
    <row r="74" ht="14.25">
      <c r="B74" s="142" t="s">
        <v>138</v>
      </c>
    </row>
  </sheetData>
  <sheetProtection/>
  <mergeCells count="51">
    <mergeCell ref="E22:F22"/>
    <mergeCell ref="E23:F23"/>
    <mergeCell ref="E24:F24"/>
    <mergeCell ref="E17:F17"/>
    <mergeCell ref="E18:F18"/>
    <mergeCell ref="E19:F19"/>
    <mergeCell ref="E20:F20"/>
    <mergeCell ref="E21:F21"/>
    <mergeCell ref="B8:C8"/>
    <mergeCell ref="D8:K8"/>
    <mergeCell ref="E14:F14"/>
    <mergeCell ref="E15:F15"/>
    <mergeCell ref="E16:F16"/>
    <mergeCell ref="B9:C9"/>
    <mergeCell ref="D9:K9"/>
    <mergeCell ref="B10:C10"/>
    <mergeCell ref="D10:K10"/>
    <mergeCell ref="B11:C11"/>
    <mergeCell ref="D11:K11"/>
    <mergeCell ref="H14:K14"/>
    <mergeCell ref="G3:M3"/>
    <mergeCell ref="B6:C6"/>
    <mergeCell ref="D6:K6"/>
    <mergeCell ref="B7:C7"/>
    <mergeCell ref="D7:K7"/>
    <mergeCell ref="L14:N14"/>
    <mergeCell ref="H15:K15"/>
    <mergeCell ref="L15:N15"/>
    <mergeCell ref="H16:K16"/>
    <mergeCell ref="L16:N16"/>
    <mergeCell ref="H17:K17"/>
    <mergeCell ref="L17:N17"/>
    <mergeCell ref="H18:K18"/>
    <mergeCell ref="L18:N18"/>
    <mergeCell ref="H19:K19"/>
    <mergeCell ref="L19:N19"/>
    <mergeCell ref="H20:K20"/>
    <mergeCell ref="L20:N20"/>
    <mergeCell ref="H21:K21"/>
    <mergeCell ref="L21:N21"/>
    <mergeCell ref="H22:K22"/>
    <mergeCell ref="L22:N22"/>
    <mergeCell ref="G51:K51"/>
    <mergeCell ref="L51:N51"/>
    <mergeCell ref="C71:E71"/>
    <mergeCell ref="H23:K23"/>
    <mergeCell ref="L23:N23"/>
    <mergeCell ref="H24:K24"/>
    <mergeCell ref="L24:N24"/>
    <mergeCell ref="G27:K27"/>
    <mergeCell ref="L27:N27"/>
  </mergeCells>
  <conditionalFormatting sqref="L27 L51">
    <cfRule type="expression" priority="4" dxfId="3" stopIfTrue="1">
      <formula>IF(OR(L27="Démarrage du projet",L27="Fin du projet"),TRUE,FALSE)</formula>
    </cfRule>
  </conditionalFormatting>
  <conditionalFormatting sqref="L27 L51">
    <cfRule type="expression" priority="3" dxfId="2" stopIfTrue="1">
      <formula>IF(OR(L27="Démarrage du PRE",L27="Fin du PRE"),TRUE,FALSE)</formula>
    </cfRule>
  </conditionalFormatting>
  <conditionalFormatting sqref="D53:E64">
    <cfRule type="expression" priority="1" dxfId="52" stopIfTrue="1">
      <formula>IF(AND($D53&lt;&gt;"Oui",SUM($G53:$N53)&gt;0),TRUE,FALSE)</formula>
    </cfRule>
    <cfRule type="expression" priority="2" dxfId="0" stopIfTrue="1">
      <formula>IF(OR($D53="Non",$D53=""),TRUE,FALSE)</formula>
    </cfRule>
  </conditionalFormatting>
  <dataValidations count="2">
    <dataValidation type="list" allowBlank="1" showInputMessage="1" sqref="E15:E24">
      <formula1>ActionsAutres</formula1>
    </dataValidation>
    <dataValidation type="list" allowBlank="1" showInputMessage="1" showErrorMessage="1" sqref="G15:G24">
      <formula1>"Oui,Non"</formula1>
    </dataValidation>
  </dataValidations>
  <printOptions/>
  <pageMargins left="0.1968503937007874" right="0.1968503937007874" top="0.1968503937007874" bottom="0.1968503937007874" header="0.1968503937007874" footer="0.1968503937007874"/>
  <pageSetup fitToHeight="5" fitToWidth="1" horizontalDpi="600" verticalDpi="600" orientation="landscape" paperSize="9" scale="74" r:id="rId1"/>
</worksheet>
</file>

<file path=xl/worksheets/sheet15.xml><?xml version="1.0" encoding="utf-8"?>
<worksheet xmlns="http://schemas.openxmlformats.org/spreadsheetml/2006/main" xmlns:r="http://schemas.openxmlformats.org/officeDocument/2006/relationships">
  <sheetPr>
    <pageSetUpPr fitToPage="1"/>
  </sheetPr>
  <dimension ref="A1:E36"/>
  <sheetViews>
    <sheetView view="pageBreakPreview" zoomScaleSheetLayoutView="100" zoomScalePageLayoutView="0" workbookViewId="0" topLeftCell="A1">
      <pane xSplit="1" ySplit="1" topLeftCell="B2"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5"/>
  <cols>
    <col min="1" max="1" width="24.8515625" style="106" bestFit="1" customWidth="1"/>
    <col min="2" max="2" width="25.8515625" style="106" bestFit="1" customWidth="1"/>
    <col min="3" max="3" width="40.8515625" style="106" bestFit="1" customWidth="1"/>
    <col min="4" max="4" width="39.140625" style="105" customWidth="1"/>
    <col min="5" max="5" width="31.57421875" style="105" bestFit="1" customWidth="1"/>
    <col min="6" max="16384" width="11.421875" style="103" customWidth="1"/>
  </cols>
  <sheetData>
    <row r="1" spans="1:5" ht="12.75">
      <c r="A1" s="101" t="s">
        <v>48</v>
      </c>
      <c r="B1" s="101" t="s">
        <v>49</v>
      </c>
      <c r="C1" s="101" t="s">
        <v>82</v>
      </c>
      <c r="D1" s="102" t="s">
        <v>50</v>
      </c>
      <c r="E1" s="102" t="s">
        <v>51</v>
      </c>
    </row>
    <row r="2" spans="1:4" ht="12.75">
      <c r="A2" s="269" t="s">
        <v>70</v>
      </c>
      <c r="B2" s="269" t="s">
        <v>70</v>
      </c>
      <c r="C2" s="278" t="s">
        <v>198</v>
      </c>
      <c r="D2" s="107" t="s">
        <v>58</v>
      </c>
    </row>
    <row r="3" spans="1:4" ht="25.5">
      <c r="A3" s="271"/>
      <c r="B3" s="271"/>
      <c r="C3" s="278"/>
      <c r="D3" s="104" t="s">
        <v>69</v>
      </c>
    </row>
    <row r="4" spans="1:4" ht="25.5">
      <c r="A4" s="280" t="s">
        <v>62</v>
      </c>
      <c r="B4" s="280" t="s">
        <v>93</v>
      </c>
      <c r="C4" s="283" t="s">
        <v>102</v>
      </c>
      <c r="D4" s="107" t="s">
        <v>172</v>
      </c>
    </row>
    <row r="5" spans="1:5" ht="51">
      <c r="A5" s="281"/>
      <c r="B5" s="281"/>
      <c r="C5" s="284"/>
      <c r="D5" s="107" t="s">
        <v>173</v>
      </c>
      <c r="E5" s="105" t="s">
        <v>174</v>
      </c>
    </row>
    <row r="6" spans="1:5" ht="56.25">
      <c r="A6" s="281"/>
      <c r="B6" s="281"/>
      <c r="C6" s="284"/>
      <c r="D6" s="104" t="s">
        <v>96</v>
      </c>
      <c r="E6" s="157" t="s">
        <v>97</v>
      </c>
    </row>
    <row r="7" spans="1:4" ht="12.75">
      <c r="A7" s="281"/>
      <c r="B7" s="281"/>
      <c r="C7" s="284"/>
      <c r="D7" s="107" t="s">
        <v>169</v>
      </c>
    </row>
    <row r="8" spans="1:4" ht="25.5">
      <c r="A8" s="281"/>
      <c r="B8" s="281"/>
      <c r="C8" s="284"/>
      <c r="D8" s="104" t="s">
        <v>79</v>
      </c>
    </row>
    <row r="9" spans="1:4" ht="25.5">
      <c r="A9" s="281"/>
      <c r="B9" s="282"/>
      <c r="C9" s="285"/>
      <c r="D9" s="104" t="s">
        <v>78</v>
      </c>
    </row>
    <row r="10" spans="1:4" ht="25.5">
      <c r="A10" s="281"/>
      <c r="B10" s="122" t="s">
        <v>140</v>
      </c>
      <c r="C10" s="123" t="s">
        <v>95</v>
      </c>
      <c r="D10" s="123" t="s">
        <v>95</v>
      </c>
    </row>
    <row r="11" spans="1:4" ht="25.5">
      <c r="A11" s="281"/>
      <c r="B11" s="122" t="s">
        <v>141</v>
      </c>
      <c r="C11" s="123" t="s">
        <v>95</v>
      </c>
      <c r="D11" s="123" t="s">
        <v>95</v>
      </c>
    </row>
    <row r="12" spans="1:4" ht="25.5">
      <c r="A12" s="282"/>
      <c r="B12" s="122" t="s">
        <v>94</v>
      </c>
      <c r="C12" s="123" t="s">
        <v>95</v>
      </c>
      <c r="D12" s="123" t="s">
        <v>95</v>
      </c>
    </row>
    <row r="13" spans="1:4" ht="38.25">
      <c r="A13" s="269" t="s">
        <v>71</v>
      </c>
      <c r="B13" s="269" t="s">
        <v>76</v>
      </c>
      <c r="C13" s="278" t="s">
        <v>148</v>
      </c>
      <c r="D13" s="107" t="s">
        <v>142</v>
      </c>
    </row>
    <row r="14" spans="1:4" ht="25.5">
      <c r="A14" s="270"/>
      <c r="B14" s="271"/>
      <c r="C14" s="278"/>
      <c r="D14" s="104" t="s">
        <v>59</v>
      </c>
    </row>
    <row r="15" spans="1:4" ht="38.25">
      <c r="A15" s="270"/>
      <c r="B15" s="269" t="s">
        <v>75</v>
      </c>
      <c r="C15" s="278" t="s">
        <v>147</v>
      </c>
      <c r="D15" s="104" t="s">
        <v>56</v>
      </c>
    </row>
    <row r="16" spans="1:4" ht="25.5">
      <c r="A16" s="270"/>
      <c r="B16" s="270"/>
      <c r="C16" s="278"/>
      <c r="D16" s="107" t="s">
        <v>150</v>
      </c>
    </row>
    <row r="17" spans="1:4" ht="38.25">
      <c r="A17" s="271"/>
      <c r="B17" s="271"/>
      <c r="C17" s="278"/>
      <c r="D17" s="104" t="s">
        <v>83</v>
      </c>
    </row>
    <row r="18" spans="1:4" ht="25.5">
      <c r="A18" s="269" t="s">
        <v>143</v>
      </c>
      <c r="B18" s="269" t="s">
        <v>146</v>
      </c>
      <c r="C18" s="283" t="s">
        <v>194</v>
      </c>
      <c r="D18" s="107" t="s">
        <v>57</v>
      </c>
    </row>
    <row r="19" spans="1:4" ht="25.5">
      <c r="A19" s="270"/>
      <c r="B19" s="270"/>
      <c r="C19" s="284"/>
      <c r="D19" s="107" t="s">
        <v>144</v>
      </c>
    </row>
    <row r="20" spans="1:4" ht="12.75">
      <c r="A20" s="271"/>
      <c r="B20" s="271"/>
      <c r="C20" s="285"/>
      <c r="D20" s="107" t="s">
        <v>165</v>
      </c>
    </row>
    <row r="21" spans="1:4" ht="38.25">
      <c r="A21" s="275" t="s">
        <v>171</v>
      </c>
      <c r="B21" s="280" t="s">
        <v>81</v>
      </c>
      <c r="C21" s="278" t="s">
        <v>98</v>
      </c>
      <c r="D21" s="104" t="s">
        <v>84</v>
      </c>
    </row>
    <row r="22" spans="1:4" ht="38.25">
      <c r="A22" s="276"/>
      <c r="B22" s="281"/>
      <c r="C22" s="278"/>
      <c r="D22" s="107" t="s">
        <v>65</v>
      </c>
    </row>
    <row r="23" spans="1:4" ht="12.75">
      <c r="A23" s="276"/>
      <c r="B23" s="281"/>
      <c r="C23" s="278"/>
      <c r="D23" s="107" t="s">
        <v>72</v>
      </c>
    </row>
    <row r="24" spans="1:4" ht="25.5">
      <c r="A24" s="276"/>
      <c r="B24" s="281"/>
      <c r="C24" s="278"/>
      <c r="D24" s="104" t="s">
        <v>63</v>
      </c>
    </row>
    <row r="25" spans="1:4" ht="12.75">
      <c r="A25" s="276"/>
      <c r="B25" s="282"/>
      <c r="C25" s="278"/>
      <c r="D25" s="104" t="s">
        <v>64</v>
      </c>
    </row>
    <row r="26" spans="1:4" ht="38.25">
      <c r="A26" s="276"/>
      <c r="B26" s="280" t="s">
        <v>77</v>
      </c>
      <c r="C26" s="279" t="s">
        <v>149</v>
      </c>
      <c r="D26" s="104" t="s">
        <v>85</v>
      </c>
    </row>
    <row r="27" spans="1:4" ht="25.5">
      <c r="A27" s="276"/>
      <c r="B27" s="281"/>
      <c r="C27" s="278"/>
      <c r="D27" s="104" t="s">
        <v>52</v>
      </c>
    </row>
    <row r="28" spans="1:5" ht="51">
      <c r="A28" s="276"/>
      <c r="B28" s="281"/>
      <c r="C28" s="278"/>
      <c r="D28" s="107" t="s">
        <v>145</v>
      </c>
      <c r="E28" s="105" t="s">
        <v>86</v>
      </c>
    </row>
    <row r="29" spans="1:5" ht="51">
      <c r="A29" s="276"/>
      <c r="B29" s="282"/>
      <c r="C29" s="278"/>
      <c r="D29" s="104" t="s">
        <v>53</v>
      </c>
      <c r="E29" s="105" t="s">
        <v>66</v>
      </c>
    </row>
    <row r="30" spans="1:5" ht="63.75">
      <c r="A30" s="276"/>
      <c r="B30" s="280" t="s">
        <v>80</v>
      </c>
      <c r="C30" s="279" t="s">
        <v>151</v>
      </c>
      <c r="D30" s="104" t="s">
        <v>54</v>
      </c>
      <c r="E30" s="105" t="s">
        <v>67</v>
      </c>
    </row>
    <row r="31" spans="1:5" ht="38.25">
      <c r="A31" s="276"/>
      <c r="B31" s="281"/>
      <c r="C31" s="278"/>
      <c r="D31" s="104" t="s">
        <v>55</v>
      </c>
      <c r="E31" s="105" t="s">
        <v>68</v>
      </c>
    </row>
    <row r="32" spans="1:4" ht="12.75">
      <c r="A32" s="277"/>
      <c r="B32" s="282"/>
      <c r="C32" s="278"/>
      <c r="D32" s="104" t="s">
        <v>61</v>
      </c>
    </row>
    <row r="33" spans="1:4" ht="12.75">
      <c r="A33" s="269" t="s">
        <v>99</v>
      </c>
      <c r="B33" s="269" t="s">
        <v>99</v>
      </c>
      <c r="C33" s="272" t="s">
        <v>170</v>
      </c>
      <c r="D33" s="106" t="s">
        <v>100</v>
      </c>
    </row>
    <row r="34" spans="1:4" ht="12.75">
      <c r="A34" s="270"/>
      <c r="B34" s="270"/>
      <c r="C34" s="273"/>
      <c r="D34" s="107" t="s">
        <v>60</v>
      </c>
    </row>
    <row r="35" spans="1:4" ht="12.75">
      <c r="A35" s="270"/>
      <c r="B35" s="270"/>
      <c r="C35" s="273"/>
      <c r="D35" s="107" t="s">
        <v>88</v>
      </c>
    </row>
    <row r="36" spans="1:4" ht="38.25">
      <c r="A36" s="271"/>
      <c r="B36" s="271"/>
      <c r="C36" s="274"/>
      <c r="D36" s="107" t="s">
        <v>87</v>
      </c>
    </row>
  </sheetData>
  <sheetProtection/>
  <mergeCells count="24">
    <mergeCell ref="A2:A3"/>
    <mergeCell ref="C2:C3"/>
    <mergeCell ref="B21:B25"/>
    <mergeCell ref="B26:B29"/>
    <mergeCell ref="B30:B32"/>
    <mergeCell ref="B15:B17"/>
    <mergeCell ref="B13:B14"/>
    <mergeCell ref="B2:B3"/>
    <mergeCell ref="A4:A12"/>
    <mergeCell ref="C18:C20"/>
    <mergeCell ref="B18:B20"/>
    <mergeCell ref="A18:A20"/>
    <mergeCell ref="B4:B9"/>
    <mergeCell ref="C4:C9"/>
    <mergeCell ref="B33:B36"/>
    <mergeCell ref="A33:A36"/>
    <mergeCell ref="C33:C36"/>
    <mergeCell ref="A13:A17"/>
    <mergeCell ref="A21:A32"/>
    <mergeCell ref="C15:C17"/>
    <mergeCell ref="C30:C32"/>
    <mergeCell ref="C13:C14"/>
    <mergeCell ref="C21:C25"/>
    <mergeCell ref="C26:C29"/>
  </mergeCells>
  <printOptions horizontalCentered="1"/>
  <pageMargins left="0.1968503937007874" right="0.1968503937007874" top="0.1968503937007874" bottom="0.1968503937007874" header="0.1968503937007874" footer="0.1968503937007874"/>
  <pageSetup fitToHeight="0" fitToWidth="1" horizontalDpi="600" verticalDpi="600" orientation="landscape" paperSize="9" scale="88" r:id="rId1"/>
  <rowBreaks count="1" manualBreakCount="1">
    <brk id="20" max="255" man="1"/>
  </rowBreaks>
</worksheet>
</file>

<file path=xl/worksheets/sheet16.xml><?xml version="1.0" encoding="utf-8"?>
<worksheet xmlns="http://schemas.openxmlformats.org/spreadsheetml/2006/main" xmlns:r="http://schemas.openxmlformats.org/officeDocument/2006/relationships">
  <sheetPr>
    <pageSetUpPr fitToPage="1"/>
  </sheetPr>
  <dimension ref="A1:H35"/>
  <sheetViews>
    <sheetView zoomScalePageLayoutView="0" workbookViewId="0" topLeftCell="A1">
      <selection activeCell="G1" sqref="G1"/>
    </sheetView>
  </sheetViews>
  <sheetFormatPr defaultColWidth="11.421875" defaultRowHeight="15"/>
  <cols>
    <col min="1" max="1" width="43.140625" style="217" bestFit="1" customWidth="1"/>
    <col min="2" max="2" width="11.7109375" style="217" customWidth="1"/>
    <col min="3" max="3" width="38.8515625" style="217" customWidth="1"/>
    <col min="4" max="4" width="31.57421875" style="217" customWidth="1"/>
    <col min="5" max="5" width="31.28125" style="217" customWidth="1"/>
    <col min="6" max="6" width="34.421875" style="217" customWidth="1"/>
    <col min="7" max="7" width="30.8515625" style="217" bestFit="1" customWidth="1"/>
    <col min="8" max="8" width="42.00390625" style="217" customWidth="1"/>
    <col min="9" max="16384" width="11.421875" style="217" customWidth="1"/>
  </cols>
  <sheetData>
    <row r="1" spans="1:8" ht="15">
      <c r="A1" s="296" t="s">
        <v>236</v>
      </c>
      <c r="B1" s="296"/>
      <c r="C1" s="296"/>
      <c r="D1" s="296"/>
      <c r="E1" s="296"/>
      <c r="F1" s="216"/>
      <c r="G1" s="216"/>
      <c r="H1" s="216"/>
    </row>
    <row r="2" ht="15">
      <c r="A2" s="218"/>
    </row>
    <row r="3" ht="15">
      <c r="A3" s="218"/>
    </row>
    <row r="4" spans="1:8" ht="24">
      <c r="A4" s="219" t="s">
        <v>237</v>
      </c>
      <c r="B4" s="219" t="s">
        <v>238</v>
      </c>
      <c r="C4" s="219" t="s">
        <v>82</v>
      </c>
      <c r="D4" s="219" t="s">
        <v>239</v>
      </c>
      <c r="E4" s="219" t="s">
        <v>240</v>
      </c>
      <c r="F4" s="219" t="s">
        <v>241</v>
      </c>
      <c r="G4" s="219" t="s">
        <v>242</v>
      </c>
      <c r="H4" s="219" t="s">
        <v>243</v>
      </c>
    </row>
    <row r="5" spans="1:8" ht="25.5">
      <c r="A5" s="287" t="s">
        <v>244</v>
      </c>
      <c r="B5" s="286" t="s">
        <v>245</v>
      </c>
      <c r="C5" s="292" t="s">
        <v>246</v>
      </c>
      <c r="D5" s="220"/>
      <c r="E5" s="220"/>
      <c r="F5" s="220"/>
      <c r="G5" s="221" t="s">
        <v>247</v>
      </c>
      <c r="H5" s="222" t="s">
        <v>248</v>
      </c>
    </row>
    <row r="6" spans="1:8" ht="25.5">
      <c r="A6" s="287"/>
      <c r="B6" s="286"/>
      <c r="C6" s="292"/>
      <c r="D6" s="220"/>
      <c r="E6" s="220"/>
      <c r="F6" s="220"/>
      <c r="G6" s="223" t="s">
        <v>249</v>
      </c>
      <c r="H6" s="224" t="s">
        <v>250</v>
      </c>
    </row>
    <row r="7" spans="1:8" ht="51">
      <c r="A7" s="225" t="s">
        <v>251</v>
      </c>
      <c r="B7" s="226" t="s">
        <v>245</v>
      </c>
      <c r="C7" s="225" t="s">
        <v>252</v>
      </c>
      <c r="D7" s="227" t="s">
        <v>253</v>
      </c>
      <c r="E7" s="227" t="s">
        <v>254</v>
      </c>
      <c r="F7" s="227" t="s">
        <v>255</v>
      </c>
      <c r="G7" s="223" t="s">
        <v>256</v>
      </c>
      <c r="H7" s="228" t="s">
        <v>257</v>
      </c>
    </row>
    <row r="8" spans="1:8" ht="63.75">
      <c r="A8" s="287" t="s">
        <v>258</v>
      </c>
      <c r="B8" s="286" t="s">
        <v>259</v>
      </c>
      <c r="C8" s="225" t="s">
        <v>260</v>
      </c>
      <c r="D8" s="227" t="s">
        <v>261</v>
      </c>
      <c r="E8" s="227" t="s">
        <v>262</v>
      </c>
      <c r="F8" s="227" t="s">
        <v>263</v>
      </c>
      <c r="G8" s="229" t="s">
        <v>264</v>
      </c>
      <c r="H8" s="228" t="s">
        <v>265</v>
      </c>
    </row>
    <row r="9" spans="1:8" ht="45.75" customHeight="1">
      <c r="A9" s="287"/>
      <c r="B9" s="286"/>
      <c r="C9" s="293" t="s">
        <v>266</v>
      </c>
      <c r="D9" s="288" t="s">
        <v>267</v>
      </c>
      <c r="E9" s="288" t="s">
        <v>268</v>
      </c>
      <c r="F9" s="288" t="s">
        <v>268</v>
      </c>
      <c r="G9" s="293" t="s">
        <v>269</v>
      </c>
      <c r="H9" s="228" t="s">
        <v>270</v>
      </c>
    </row>
    <row r="10" spans="1:8" ht="25.5">
      <c r="A10" s="287"/>
      <c r="B10" s="286"/>
      <c r="C10" s="294"/>
      <c r="D10" s="288"/>
      <c r="E10" s="288"/>
      <c r="F10" s="288"/>
      <c r="G10" s="294"/>
      <c r="H10" s="228" t="s">
        <v>271</v>
      </c>
    </row>
    <row r="11" spans="1:8" ht="63.75">
      <c r="A11" s="287"/>
      <c r="B11" s="286"/>
      <c r="C11" s="295"/>
      <c r="D11" s="288"/>
      <c r="E11" s="288"/>
      <c r="F11" s="288"/>
      <c r="G11" s="295"/>
      <c r="H11" s="228" t="s">
        <v>272</v>
      </c>
    </row>
    <row r="12" spans="1:8" ht="63.75">
      <c r="A12" s="287" t="s">
        <v>273</v>
      </c>
      <c r="B12" s="286" t="s">
        <v>259</v>
      </c>
      <c r="C12" s="225" t="s">
        <v>274</v>
      </c>
      <c r="D12" s="227" t="s">
        <v>275</v>
      </c>
      <c r="E12" s="227" t="s">
        <v>276</v>
      </c>
      <c r="F12" s="227" t="s">
        <v>277</v>
      </c>
      <c r="G12" s="229" t="s">
        <v>264</v>
      </c>
      <c r="H12" s="228" t="s">
        <v>278</v>
      </c>
    </row>
    <row r="13" spans="1:8" ht="45.75" customHeight="1">
      <c r="A13" s="287"/>
      <c r="B13" s="286"/>
      <c r="C13" s="293" t="s">
        <v>279</v>
      </c>
      <c r="D13" s="288" t="s">
        <v>280</v>
      </c>
      <c r="E13" s="288" t="s">
        <v>268</v>
      </c>
      <c r="F13" s="288" t="s">
        <v>268</v>
      </c>
      <c r="G13" s="293" t="s">
        <v>269</v>
      </c>
      <c r="H13" s="228" t="s">
        <v>281</v>
      </c>
    </row>
    <row r="14" spans="1:8" ht="25.5">
      <c r="A14" s="287"/>
      <c r="B14" s="286"/>
      <c r="C14" s="295"/>
      <c r="D14" s="288"/>
      <c r="E14" s="288"/>
      <c r="F14" s="288"/>
      <c r="G14" s="295"/>
      <c r="H14" s="228" t="s">
        <v>282</v>
      </c>
    </row>
    <row r="15" spans="1:8" ht="33.75">
      <c r="A15" s="287" t="s">
        <v>283</v>
      </c>
      <c r="B15" s="286" t="s">
        <v>245</v>
      </c>
      <c r="C15" s="225" t="s">
        <v>284</v>
      </c>
      <c r="D15" s="227" t="s">
        <v>285</v>
      </c>
      <c r="E15" s="227" t="s">
        <v>286</v>
      </c>
      <c r="F15" s="227" t="s">
        <v>287</v>
      </c>
      <c r="G15" s="286" t="s">
        <v>288</v>
      </c>
      <c r="H15" s="228" t="s">
        <v>289</v>
      </c>
    </row>
    <row r="16" spans="1:8" ht="25.5">
      <c r="A16" s="287"/>
      <c r="B16" s="286"/>
      <c r="C16" s="225" t="s">
        <v>290</v>
      </c>
      <c r="D16" s="220"/>
      <c r="E16" s="220"/>
      <c r="F16" s="220"/>
      <c r="G16" s="286"/>
      <c r="H16" s="228" t="s">
        <v>291</v>
      </c>
    </row>
    <row r="17" spans="1:8" ht="38.25">
      <c r="A17" s="287" t="s">
        <v>292</v>
      </c>
      <c r="B17" s="286" t="s">
        <v>245</v>
      </c>
      <c r="C17" s="225" t="s">
        <v>293</v>
      </c>
      <c r="D17" s="227" t="s">
        <v>294</v>
      </c>
      <c r="E17" s="227" t="s">
        <v>295</v>
      </c>
      <c r="F17" s="227" t="s">
        <v>296</v>
      </c>
      <c r="G17" s="229" t="s">
        <v>269</v>
      </c>
      <c r="H17" s="228" t="s">
        <v>297</v>
      </c>
    </row>
    <row r="18" spans="1:8" ht="45.75" customHeight="1">
      <c r="A18" s="287"/>
      <c r="B18" s="286"/>
      <c r="C18" s="293" t="s">
        <v>298</v>
      </c>
      <c r="D18" s="288" t="s">
        <v>299</v>
      </c>
      <c r="E18" s="288" t="s">
        <v>300</v>
      </c>
      <c r="F18" s="288" t="s">
        <v>301</v>
      </c>
      <c r="G18" s="293" t="s">
        <v>302</v>
      </c>
      <c r="H18" s="228" t="s">
        <v>303</v>
      </c>
    </row>
    <row r="19" spans="1:8" ht="15">
      <c r="A19" s="287"/>
      <c r="B19" s="286"/>
      <c r="C19" s="294"/>
      <c r="D19" s="288"/>
      <c r="E19" s="288"/>
      <c r="F19" s="288"/>
      <c r="G19" s="294"/>
      <c r="H19" s="228" t="s">
        <v>304</v>
      </c>
    </row>
    <row r="20" spans="1:8" ht="25.5">
      <c r="A20" s="287"/>
      <c r="B20" s="286"/>
      <c r="C20" s="294"/>
      <c r="D20" s="288"/>
      <c r="E20" s="288"/>
      <c r="F20" s="288"/>
      <c r="G20" s="294"/>
      <c r="H20" s="228" t="s">
        <v>305</v>
      </c>
    </row>
    <row r="21" spans="1:8" ht="25.5">
      <c r="A21" s="287"/>
      <c r="B21" s="286"/>
      <c r="C21" s="295"/>
      <c r="D21" s="288"/>
      <c r="E21" s="288"/>
      <c r="F21" s="288"/>
      <c r="G21" s="295"/>
      <c r="H21" s="228" t="s">
        <v>306</v>
      </c>
    </row>
    <row r="22" spans="1:8" ht="34.5" customHeight="1">
      <c r="A22" s="287" t="s">
        <v>307</v>
      </c>
      <c r="B22" s="286" t="s">
        <v>245</v>
      </c>
      <c r="C22" s="287" t="s">
        <v>308</v>
      </c>
      <c r="D22" s="288" t="s">
        <v>309</v>
      </c>
      <c r="E22" s="288" t="s">
        <v>310</v>
      </c>
      <c r="F22" s="288" t="s">
        <v>311</v>
      </c>
      <c r="G22" s="286" t="s">
        <v>256</v>
      </c>
      <c r="H22" s="228" t="s">
        <v>297</v>
      </c>
    </row>
    <row r="23" spans="1:8" ht="63.75">
      <c r="A23" s="287"/>
      <c r="B23" s="286"/>
      <c r="C23" s="287"/>
      <c r="D23" s="288"/>
      <c r="E23" s="288"/>
      <c r="F23" s="288"/>
      <c r="G23" s="291"/>
      <c r="H23" s="228" t="s">
        <v>312</v>
      </c>
    </row>
    <row r="24" spans="1:8" ht="38.25" customHeight="1">
      <c r="A24" s="287" t="s">
        <v>313</v>
      </c>
      <c r="B24" s="226" t="s">
        <v>314</v>
      </c>
      <c r="C24" s="292" t="s">
        <v>315</v>
      </c>
      <c r="D24" s="288" t="s">
        <v>316</v>
      </c>
      <c r="E24" s="288" t="s">
        <v>317</v>
      </c>
      <c r="F24" s="288" t="s">
        <v>318</v>
      </c>
      <c r="G24" s="230" t="s">
        <v>269</v>
      </c>
      <c r="H24" s="289" t="s">
        <v>319</v>
      </c>
    </row>
    <row r="25" spans="1:8" ht="38.25" customHeight="1">
      <c r="A25" s="287"/>
      <c r="B25" s="226" t="s">
        <v>245</v>
      </c>
      <c r="C25" s="292"/>
      <c r="D25" s="288"/>
      <c r="E25" s="288"/>
      <c r="F25" s="288"/>
      <c r="G25" s="231" t="s">
        <v>320</v>
      </c>
      <c r="H25" s="289"/>
    </row>
    <row r="26" spans="1:8" ht="25.5" customHeight="1">
      <c r="A26" s="287" t="s">
        <v>321</v>
      </c>
      <c r="B26" s="286" t="s">
        <v>245</v>
      </c>
      <c r="C26" s="287" t="s">
        <v>322</v>
      </c>
      <c r="D26" s="288" t="s">
        <v>323</v>
      </c>
      <c r="E26" s="288" t="s">
        <v>324</v>
      </c>
      <c r="F26" s="288" t="s">
        <v>325</v>
      </c>
      <c r="G26" s="290" t="s">
        <v>256</v>
      </c>
      <c r="H26" s="228" t="s">
        <v>297</v>
      </c>
    </row>
    <row r="27" spans="1:8" ht="38.25">
      <c r="A27" s="287"/>
      <c r="B27" s="286"/>
      <c r="C27" s="287"/>
      <c r="D27" s="288"/>
      <c r="E27" s="288"/>
      <c r="F27" s="288"/>
      <c r="G27" s="286"/>
      <c r="H27" s="228" t="s">
        <v>326</v>
      </c>
    </row>
    <row r="28" spans="1:8" ht="15">
      <c r="A28" s="287"/>
      <c r="B28" s="286"/>
      <c r="C28" s="287"/>
      <c r="D28" s="288"/>
      <c r="E28" s="288"/>
      <c r="F28" s="288"/>
      <c r="G28" s="286"/>
      <c r="H28" s="228" t="s">
        <v>327</v>
      </c>
    </row>
    <row r="29" spans="1:8" ht="25.5">
      <c r="A29" s="287"/>
      <c r="B29" s="286"/>
      <c r="C29" s="287"/>
      <c r="D29" s="288"/>
      <c r="E29" s="288"/>
      <c r="F29" s="288"/>
      <c r="G29" s="286"/>
      <c r="H29" s="228" t="s">
        <v>305</v>
      </c>
    </row>
    <row r="30" spans="1:8" ht="25.5">
      <c r="A30" s="287"/>
      <c r="B30" s="286"/>
      <c r="C30" s="287"/>
      <c r="D30" s="288"/>
      <c r="E30" s="288"/>
      <c r="F30" s="288"/>
      <c r="G30" s="286"/>
      <c r="H30" s="228" t="s">
        <v>306</v>
      </c>
    </row>
    <row r="31" spans="1:8" ht="25.5" customHeight="1">
      <c r="A31" s="287" t="s">
        <v>328</v>
      </c>
      <c r="B31" s="286" t="s">
        <v>245</v>
      </c>
      <c r="C31" s="287" t="s">
        <v>329</v>
      </c>
      <c r="D31" s="288" t="s">
        <v>330</v>
      </c>
      <c r="E31" s="288" t="s">
        <v>331</v>
      </c>
      <c r="F31" s="288" t="s">
        <v>332</v>
      </c>
      <c r="G31" s="286" t="s">
        <v>256</v>
      </c>
      <c r="H31" s="228" t="s">
        <v>333</v>
      </c>
    </row>
    <row r="32" spans="1:8" ht="25.5">
      <c r="A32" s="287"/>
      <c r="B32" s="286"/>
      <c r="C32" s="287"/>
      <c r="D32" s="288"/>
      <c r="E32" s="288"/>
      <c r="F32" s="288"/>
      <c r="G32" s="286"/>
      <c r="H32" s="228" t="s">
        <v>334</v>
      </c>
    </row>
    <row r="33" spans="1:8" ht="51" customHeight="1">
      <c r="A33" s="287" t="s">
        <v>335</v>
      </c>
      <c r="B33" s="286" t="s">
        <v>245</v>
      </c>
      <c r="C33" s="287" t="s">
        <v>336</v>
      </c>
      <c r="D33" s="288" t="s">
        <v>337</v>
      </c>
      <c r="E33" s="288" t="s">
        <v>338</v>
      </c>
      <c r="F33" s="288" t="s">
        <v>339</v>
      </c>
      <c r="G33" s="286" t="s">
        <v>256</v>
      </c>
      <c r="H33" s="228" t="s">
        <v>340</v>
      </c>
    </row>
    <row r="34" spans="1:8" ht="38.25">
      <c r="A34" s="287"/>
      <c r="B34" s="286"/>
      <c r="C34" s="287"/>
      <c r="D34" s="288"/>
      <c r="E34" s="288"/>
      <c r="F34" s="288"/>
      <c r="G34" s="286"/>
      <c r="H34" s="228" t="s">
        <v>341</v>
      </c>
    </row>
    <row r="35" spans="1:8" ht="38.25">
      <c r="A35" s="232" t="s">
        <v>342</v>
      </c>
      <c r="B35" s="226" t="s">
        <v>245</v>
      </c>
      <c r="C35" s="225" t="s">
        <v>343</v>
      </c>
      <c r="D35" s="227" t="s">
        <v>344</v>
      </c>
      <c r="E35" s="227" t="s">
        <v>345</v>
      </c>
      <c r="F35" s="227" t="s">
        <v>346</v>
      </c>
      <c r="G35" s="226" t="s">
        <v>256</v>
      </c>
      <c r="H35" s="228" t="s">
        <v>347</v>
      </c>
    </row>
  </sheetData>
  <sheetProtection/>
  <mergeCells count="62">
    <mergeCell ref="A1:E1"/>
    <mergeCell ref="A5:A6"/>
    <mergeCell ref="B5:B6"/>
    <mergeCell ref="C5:C6"/>
    <mergeCell ref="A8:A11"/>
    <mergeCell ref="B8:B11"/>
    <mergeCell ref="C9:C11"/>
    <mergeCell ref="D9:D11"/>
    <mergeCell ref="E9:E11"/>
    <mergeCell ref="F9:F11"/>
    <mergeCell ref="G9:G11"/>
    <mergeCell ref="A12:A14"/>
    <mergeCell ref="B12:B14"/>
    <mergeCell ref="C13:C14"/>
    <mergeCell ref="D13:D14"/>
    <mergeCell ref="E13:E14"/>
    <mergeCell ref="F13:F14"/>
    <mergeCell ref="G13:G14"/>
    <mergeCell ref="A15:A16"/>
    <mergeCell ref="B15:B16"/>
    <mergeCell ref="G15:G16"/>
    <mergeCell ref="A17:A21"/>
    <mergeCell ref="B17:B21"/>
    <mergeCell ref="C18:C21"/>
    <mergeCell ref="D18:D21"/>
    <mergeCell ref="E18:E21"/>
    <mergeCell ref="F18:F21"/>
    <mergeCell ref="G18:G21"/>
    <mergeCell ref="G22:G23"/>
    <mergeCell ref="A24:A25"/>
    <mergeCell ref="C24:C25"/>
    <mergeCell ref="D24:D25"/>
    <mergeCell ref="E24:E25"/>
    <mergeCell ref="F24:F25"/>
    <mergeCell ref="A22:A23"/>
    <mergeCell ref="B22:B23"/>
    <mergeCell ref="C22:C23"/>
    <mergeCell ref="D22:D23"/>
    <mergeCell ref="E22:E23"/>
    <mergeCell ref="F22:F23"/>
    <mergeCell ref="H24:H25"/>
    <mergeCell ref="A26:A30"/>
    <mergeCell ref="B26:B30"/>
    <mergeCell ref="C26:C30"/>
    <mergeCell ref="D26:D30"/>
    <mergeCell ref="E26:E30"/>
    <mergeCell ref="F26:F30"/>
    <mergeCell ref="G26:G30"/>
    <mergeCell ref="G31:G32"/>
    <mergeCell ref="A33:A34"/>
    <mergeCell ref="B33:B34"/>
    <mergeCell ref="C33:C34"/>
    <mergeCell ref="D33:D34"/>
    <mergeCell ref="E33:E34"/>
    <mergeCell ref="F33:F34"/>
    <mergeCell ref="G33:G34"/>
    <mergeCell ref="A31:A32"/>
    <mergeCell ref="B31:B32"/>
    <mergeCell ref="C31:C32"/>
    <mergeCell ref="D31:D32"/>
    <mergeCell ref="E31:E32"/>
    <mergeCell ref="F31:F32"/>
  </mergeCells>
  <printOptions horizontalCentered="1"/>
  <pageMargins left="0.3937007874015748" right="0.3937007874015748" top="0.3937007874015748" bottom="0.3937007874015748" header="0.31496062992125984" footer="0.31496062992125984"/>
  <pageSetup fitToHeight="1" fitToWidth="1" horizontalDpi="600" verticalDpi="600" orientation="landscape" paperSize="8" scale="67"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2:N75"/>
  <sheetViews>
    <sheetView zoomScale="90" zoomScaleNormal="90" zoomScalePageLayoutView="0" workbookViewId="0" topLeftCell="A19">
      <selection activeCell="E15" sqref="E15:F15"/>
    </sheetView>
  </sheetViews>
  <sheetFormatPr defaultColWidth="9.140625" defaultRowHeight="15" outlineLevelRow="1"/>
  <cols>
    <col min="1" max="1" width="3.7109375" style="0" customWidth="1"/>
    <col min="2" max="2" width="15.28125" style="0" customWidth="1"/>
    <col min="3" max="3" width="41.140625" style="0" bestFit="1" customWidth="1"/>
    <col min="4" max="4" width="14.8515625" style="0" customWidth="1"/>
    <col min="5" max="5" width="41.00390625" style="0" customWidth="1"/>
    <col min="6" max="7" width="13.00390625" style="0" customWidth="1"/>
    <col min="8" max="13" width="10.7109375" style="0" customWidth="1"/>
    <col min="14" max="14" width="10.140625" style="0" bestFit="1" customWidth="1"/>
    <col min="15" max="241" width="9.140625" style="0" customWidth="1"/>
    <col min="242" max="242" width="3.7109375" style="0" customWidth="1"/>
    <col min="243" max="243" width="15.28125" style="0" customWidth="1"/>
    <col min="244" max="244" width="41.140625" style="0" bestFit="1" customWidth="1"/>
    <col min="245" max="245" width="14.8515625" style="0" customWidth="1"/>
    <col min="246" max="246" width="41.00390625" style="0" customWidth="1"/>
    <col min="247" max="253" width="10.7109375" style="0" customWidth="1"/>
    <col min="254" max="16384" width="0" style="0" hidden="1" customWidth="1"/>
  </cols>
  <sheetData>
    <row r="2" spans="1:13" ht="23.25">
      <c r="A2" s="1">
        <v>2</v>
      </c>
      <c r="B2" s="2" t="s">
        <v>41</v>
      </c>
      <c r="C2" s="3"/>
      <c r="D2" s="3"/>
      <c r="E2" s="4" t="s">
        <v>232</v>
      </c>
      <c r="F2" s="4"/>
      <c r="G2" s="5"/>
      <c r="H2" s="5"/>
      <c r="I2" s="5"/>
      <c r="J2" s="5"/>
      <c r="K2" s="5"/>
      <c r="L2" s="5"/>
      <c r="M2" s="3"/>
    </row>
    <row r="3" spans="1:13" ht="23.25">
      <c r="A3" s="1">
        <v>2</v>
      </c>
      <c r="B3" s="3"/>
      <c r="C3" s="7" t="s">
        <v>45</v>
      </c>
      <c r="D3" s="129"/>
      <c r="E3" s="7" t="s">
        <v>46</v>
      </c>
      <c r="F3" s="7"/>
      <c r="G3" s="234"/>
      <c r="H3" s="234"/>
      <c r="I3" s="234"/>
      <c r="J3" s="234"/>
      <c r="K3" s="234"/>
      <c r="L3" s="234"/>
      <c r="M3" s="3"/>
    </row>
    <row r="4" spans="1:11" s="13" customFormat="1" ht="12" customHeight="1">
      <c r="A4" s="9"/>
      <c r="B4" s="10"/>
      <c r="C4" s="11"/>
      <c r="D4" s="8"/>
      <c r="E4" s="8"/>
      <c r="F4" s="8"/>
      <c r="G4" s="8"/>
      <c r="H4" s="8"/>
      <c r="I4" s="8"/>
      <c r="J4" s="8"/>
      <c r="K4" s="12"/>
    </row>
    <row r="5" spans="1:13" ht="18">
      <c r="A5" s="1">
        <v>2</v>
      </c>
      <c r="B5" s="14" t="s">
        <v>0</v>
      </c>
      <c r="C5" s="15"/>
      <c r="D5" s="15"/>
      <c r="E5" s="15"/>
      <c r="F5" s="15"/>
      <c r="G5" s="15"/>
      <c r="H5" s="15"/>
      <c r="I5" s="15"/>
      <c r="J5" s="16"/>
      <c r="K5" s="6"/>
      <c r="L5" s="6"/>
      <c r="M5" s="6"/>
    </row>
    <row r="6" spans="1:13" ht="18" customHeight="1">
      <c r="A6" s="17"/>
      <c r="B6" s="261" t="s">
        <v>89</v>
      </c>
      <c r="C6" s="261"/>
      <c r="D6" s="234"/>
      <c r="E6" s="234"/>
      <c r="F6" s="234"/>
      <c r="G6" s="234"/>
      <c r="H6" s="234"/>
      <c r="I6" s="234"/>
      <c r="J6" s="234"/>
      <c r="K6" s="18"/>
      <c r="L6" s="6"/>
      <c r="M6" s="6"/>
    </row>
    <row r="7" spans="1:13" ht="18" customHeight="1">
      <c r="A7" s="17"/>
      <c r="B7" s="266" t="s">
        <v>112</v>
      </c>
      <c r="C7" s="267"/>
      <c r="D7" s="234"/>
      <c r="E7" s="234"/>
      <c r="F7" s="234"/>
      <c r="G7" s="234"/>
      <c r="H7" s="234"/>
      <c r="I7" s="234"/>
      <c r="J7" s="234"/>
      <c r="K7" s="19"/>
      <c r="L7" s="6"/>
      <c r="M7" s="6"/>
    </row>
    <row r="8" spans="1:13" ht="18" customHeight="1">
      <c r="A8" s="17"/>
      <c r="B8" s="266" t="s">
        <v>113</v>
      </c>
      <c r="C8" s="267"/>
      <c r="D8" s="234"/>
      <c r="E8" s="234"/>
      <c r="F8" s="234"/>
      <c r="G8" s="234"/>
      <c r="H8" s="234"/>
      <c r="I8" s="234"/>
      <c r="J8" s="234"/>
      <c r="K8" s="18"/>
      <c r="L8" s="6"/>
      <c r="M8" s="6"/>
    </row>
    <row r="9" spans="1:13" ht="18" customHeight="1">
      <c r="A9" s="17"/>
      <c r="B9" s="261" t="s">
        <v>90</v>
      </c>
      <c r="C9" s="261"/>
      <c r="D9" s="262"/>
      <c r="E9" s="262"/>
      <c r="F9" s="262"/>
      <c r="G9" s="262"/>
      <c r="H9" s="262"/>
      <c r="I9" s="262"/>
      <c r="J9" s="262"/>
      <c r="K9" s="18"/>
      <c r="L9" s="6"/>
      <c r="M9" s="6"/>
    </row>
    <row r="10" spans="1:13" ht="18" customHeight="1">
      <c r="A10" s="17">
        <v>2</v>
      </c>
      <c r="B10" s="261" t="s">
        <v>91</v>
      </c>
      <c r="C10" s="261"/>
      <c r="D10" s="263"/>
      <c r="E10" s="264"/>
      <c r="F10" s="264"/>
      <c r="G10" s="264"/>
      <c r="H10" s="264"/>
      <c r="I10" s="264"/>
      <c r="J10" s="265"/>
      <c r="K10" s="18"/>
      <c r="L10" s="6"/>
      <c r="M10" s="6"/>
    </row>
    <row r="11" spans="1:13" ht="18" customHeight="1">
      <c r="A11" s="17">
        <v>2</v>
      </c>
      <c r="B11" s="261" t="s">
        <v>101</v>
      </c>
      <c r="C11" s="261"/>
      <c r="D11" s="263"/>
      <c r="E11" s="264"/>
      <c r="F11" s="264"/>
      <c r="G11" s="264"/>
      <c r="H11" s="264"/>
      <c r="I11" s="264"/>
      <c r="J11" s="265"/>
      <c r="K11" s="18"/>
      <c r="L11" s="6"/>
      <c r="M11" s="6"/>
    </row>
    <row r="12" spans="1:11" s="13" customFormat="1" ht="12" customHeight="1">
      <c r="A12" s="9"/>
      <c r="B12" s="10"/>
      <c r="C12" s="11"/>
      <c r="D12" s="8"/>
      <c r="E12" s="8"/>
      <c r="F12" s="8"/>
      <c r="G12" s="8"/>
      <c r="H12" s="8"/>
      <c r="I12" s="8"/>
      <c r="J12" s="8"/>
      <c r="K12" s="12"/>
    </row>
    <row r="13" spans="1:13" ht="18">
      <c r="A13" s="1">
        <v>2</v>
      </c>
      <c r="B13" s="20" t="s">
        <v>1</v>
      </c>
      <c r="C13" s="21"/>
      <c r="D13" s="21"/>
      <c r="E13" s="21"/>
      <c r="F13" s="21"/>
      <c r="G13" s="21"/>
      <c r="H13" s="21"/>
      <c r="I13" s="21"/>
      <c r="J13" s="21"/>
      <c r="K13" s="21"/>
      <c r="L13" s="21"/>
      <c r="M13" s="21"/>
    </row>
    <row r="14" spans="1:13" ht="43.5" customHeight="1">
      <c r="A14" s="17"/>
      <c r="B14" s="22"/>
      <c r="C14" s="23" t="s">
        <v>2</v>
      </c>
      <c r="D14" s="24" t="s">
        <v>73</v>
      </c>
      <c r="E14" s="254" t="s">
        <v>233</v>
      </c>
      <c r="F14" s="255"/>
      <c r="G14" s="24" t="s">
        <v>178</v>
      </c>
      <c r="H14" s="256" t="s">
        <v>177</v>
      </c>
      <c r="I14" s="257"/>
      <c r="J14" s="258"/>
      <c r="K14" s="259" t="s">
        <v>92</v>
      </c>
      <c r="L14" s="259"/>
      <c r="M14" s="260"/>
    </row>
    <row r="15" spans="1:13" ht="30.75" customHeight="1">
      <c r="A15" s="17" t="str">
        <f aca="true" t="shared" si="0" ref="A15:A24">$E$2&amp;B15</f>
        <v>Produits de santéSous-action 1</v>
      </c>
      <c r="B15" s="25" t="s">
        <v>3</v>
      </c>
      <c r="C15" s="100"/>
      <c r="D15" s="26"/>
      <c r="E15" s="247"/>
      <c r="F15" s="248"/>
      <c r="G15" s="60"/>
      <c r="H15" s="249"/>
      <c r="I15" s="250"/>
      <c r="J15" s="251"/>
      <c r="K15" s="250"/>
      <c r="L15" s="250"/>
      <c r="M15" s="251"/>
    </row>
    <row r="16" spans="1:13" ht="30.75" customHeight="1">
      <c r="A16" s="17" t="str">
        <f t="shared" si="0"/>
        <v>Produits de santéSous-action 2</v>
      </c>
      <c r="B16" s="25" t="s">
        <v>4</v>
      </c>
      <c r="C16" s="100"/>
      <c r="D16" s="26"/>
      <c r="E16" s="247"/>
      <c r="F16" s="248"/>
      <c r="G16" s="60"/>
      <c r="H16" s="249"/>
      <c r="I16" s="250"/>
      <c r="J16" s="251"/>
      <c r="K16" s="250"/>
      <c r="L16" s="250"/>
      <c r="M16" s="251"/>
    </row>
    <row r="17" spans="1:14" ht="30.75" customHeight="1">
      <c r="A17" s="17" t="str">
        <f t="shared" si="0"/>
        <v>Produits de santéSous-action 3</v>
      </c>
      <c r="B17" s="25" t="s">
        <v>5</v>
      </c>
      <c r="C17" s="100"/>
      <c r="D17" s="26"/>
      <c r="E17" s="247"/>
      <c r="F17" s="248"/>
      <c r="G17" s="60"/>
      <c r="H17" s="249"/>
      <c r="I17" s="250"/>
      <c r="J17" s="251"/>
      <c r="K17" s="250"/>
      <c r="L17" s="250"/>
      <c r="M17" s="251"/>
      <c r="N17" s="6"/>
    </row>
    <row r="18" spans="1:14" ht="30.75" customHeight="1">
      <c r="A18" s="17" t="str">
        <f t="shared" si="0"/>
        <v>Produits de santéSous-action 4</v>
      </c>
      <c r="B18" s="25" t="s">
        <v>6</v>
      </c>
      <c r="C18" s="100"/>
      <c r="D18" s="26"/>
      <c r="E18" s="247"/>
      <c r="F18" s="248"/>
      <c r="G18" s="60"/>
      <c r="H18" s="249"/>
      <c r="I18" s="250"/>
      <c r="J18" s="251"/>
      <c r="K18" s="250"/>
      <c r="L18" s="250"/>
      <c r="M18" s="251"/>
      <c r="N18" s="6"/>
    </row>
    <row r="19" spans="1:14" ht="30.75" customHeight="1">
      <c r="A19" s="17" t="str">
        <f t="shared" si="0"/>
        <v>Produits de santéSous-action 5</v>
      </c>
      <c r="B19" s="25" t="s">
        <v>7</v>
      </c>
      <c r="C19" s="100"/>
      <c r="D19" s="26"/>
      <c r="E19" s="247"/>
      <c r="F19" s="248"/>
      <c r="G19" s="60"/>
      <c r="H19" s="249"/>
      <c r="I19" s="250"/>
      <c r="J19" s="251"/>
      <c r="K19" s="250"/>
      <c r="L19" s="250"/>
      <c r="M19" s="251"/>
      <c r="N19" s="6"/>
    </row>
    <row r="20" spans="1:14" ht="30.75" customHeight="1">
      <c r="A20" s="17" t="str">
        <f t="shared" si="0"/>
        <v>Produits de santéSous-action 6</v>
      </c>
      <c r="B20" s="25" t="s">
        <v>8</v>
      </c>
      <c r="C20" s="100"/>
      <c r="D20" s="26"/>
      <c r="E20" s="247"/>
      <c r="F20" s="248"/>
      <c r="G20" s="60"/>
      <c r="H20" s="249"/>
      <c r="I20" s="250"/>
      <c r="J20" s="251"/>
      <c r="K20" s="250"/>
      <c r="L20" s="250"/>
      <c r="M20" s="251"/>
      <c r="N20" s="6"/>
    </row>
    <row r="21" spans="1:14" ht="30.75" customHeight="1">
      <c r="A21" s="17" t="str">
        <f t="shared" si="0"/>
        <v>Produits de santéSous-action 7</v>
      </c>
      <c r="B21" s="25" t="s">
        <v>9</v>
      </c>
      <c r="C21" s="100"/>
      <c r="D21" s="26"/>
      <c r="E21" s="247"/>
      <c r="F21" s="248"/>
      <c r="G21" s="60"/>
      <c r="H21" s="249"/>
      <c r="I21" s="250"/>
      <c r="J21" s="251"/>
      <c r="K21" s="250"/>
      <c r="L21" s="250"/>
      <c r="M21" s="251"/>
      <c r="N21" s="6"/>
    </row>
    <row r="22" spans="1:14" ht="30.75" customHeight="1">
      <c r="A22" s="17" t="str">
        <f t="shared" si="0"/>
        <v>Produits de santéSous-action 8</v>
      </c>
      <c r="B22" s="25" t="s">
        <v>10</v>
      </c>
      <c r="C22" s="100"/>
      <c r="D22" s="26"/>
      <c r="E22" s="247"/>
      <c r="F22" s="248"/>
      <c r="G22" s="60"/>
      <c r="H22" s="249"/>
      <c r="I22" s="250"/>
      <c r="J22" s="251"/>
      <c r="K22" s="250"/>
      <c r="L22" s="250"/>
      <c r="M22" s="251"/>
      <c r="N22" s="6"/>
    </row>
    <row r="23" spans="1:14" ht="30.75" customHeight="1">
      <c r="A23" s="17" t="str">
        <f t="shared" si="0"/>
        <v>Produits de santéSous-action 9</v>
      </c>
      <c r="B23" s="25" t="s">
        <v>11</v>
      </c>
      <c r="C23" s="100"/>
      <c r="D23" s="26"/>
      <c r="E23" s="247"/>
      <c r="F23" s="248"/>
      <c r="G23" s="60"/>
      <c r="H23" s="249"/>
      <c r="I23" s="250"/>
      <c r="J23" s="251"/>
      <c r="K23" s="250"/>
      <c r="L23" s="250"/>
      <c r="M23" s="251"/>
      <c r="N23" s="6"/>
    </row>
    <row r="24" spans="1:14" ht="30.75" customHeight="1">
      <c r="A24" s="17" t="str">
        <f t="shared" si="0"/>
        <v>Produits de santéSous-action 10</v>
      </c>
      <c r="B24" s="25" t="s">
        <v>12</v>
      </c>
      <c r="C24" s="100"/>
      <c r="D24" s="26"/>
      <c r="E24" s="247"/>
      <c r="F24" s="248"/>
      <c r="G24" s="60"/>
      <c r="H24" s="249"/>
      <c r="I24" s="250"/>
      <c r="J24" s="251"/>
      <c r="K24" s="250"/>
      <c r="L24" s="250"/>
      <c r="M24" s="251"/>
      <c r="N24" s="6"/>
    </row>
    <row r="26" spans="1:14" ht="18" hidden="1">
      <c r="A26" s="1">
        <v>1</v>
      </c>
      <c r="B26" s="20" t="s">
        <v>13</v>
      </c>
      <c r="C26" s="21"/>
      <c r="D26" s="21"/>
      <c r="E26" s="21"/>
      <c r="F26" s="21"/>
      <c r="G26" s="198"/>
      <c r="H26" s="198"/>
      <c r="I26" s="198"/>
      <c r="J26" s="198"/>
      <c r="K26" s="198"/>
      <c r="L26" s="198"/>
      <c r="M26" s="198"/>
      <c r="N26" s="6"/>
    </row>
    <row r="27" spans="1:14" s="30" customFormat="1" ht="24.75" customHeight="1" thickBot="1">
      <c r="A27" s="28"/>
      <c r="B27" s="29"/>
      <c r="C27" s="29"/>
      <c r="D27" s="29"/>
      <c r="E27" s="29"/>
      <c r="F27" s="161"/>
      <c r="G27" s="252" t="s">
        <v>47</v>
      </c>
      <c r="H27" s="252"/>
      <c r="I27" s="252"/>
      <c r="J27" s="252"/>
      <c r="K27" s="252"/>
      <c r="L27" s="253" t="s">
        <v>40</v>
      </c>
      <c r="M27" s="253"/>
      <c r="N27" s="253"/>
    </row>
    <row r="28" spans="1:14" ht="30" customHeight="1" thickBot="1">
      <c r="A28" s="17"/>
      <c r="B28" s="20" t="s">
        <v>224</v>
      </c>
      <c r="C28" s="32"/>
      <c r="D28" s="32"/>
      <c r="E28" s="32"/>
      <c r="F28" s="199" t="s">
        <v>222</v>
      </c>
      <c r="G28" s="200">
        <v>2015</v>
      </c>
      <c r="H28" s="200">
        <f>G28+1</f>
        <v>2016</v>
      </c>
      <c r="I28" s="200">
        <f>H28+1</f>
        <v>2017</v>
      </c>
      <c r="J28" s="200">
        <v>2018</v>
      </c>
      <c r="K28" s="201">
        <v>2019</v>
      </c>
      <c r="L28" s="202">
        <v>2015</v>
      </c>
      <c r="M28" s="202">
        <f>L28+1</f>
        <v>2016</v>
      </c>
      <c r="N28" s="202">
        <f>M28+1</f>
        <v>2017</v>
      </c>
    </row>
    <row r="29" spans="1:14" ht="18" customHeight="1">
      <c r="A29" s="17"/>
      <c r="B29" s="43"/>
      <c r="C29" s="38" t="s">
        <v>234</v>
      </c>
      <c r="D29" s="37"/>
      <c r="E29" s="39"/>
      <c r="F29" s="203"/>
      <c r="G29" s="204"/>
      <c r="H29" s="204"/>
      <c r="I29" s="204"/>
      <c r="J29" s="204"/>
      <c r="K29" s="204"/>
      <c r="L29" s="204"/>
      <c r="M29" s="204"/>
      <c r="N29" s="205"/>
    </row>
    <row r="30" spans="1:14" ht="18" customHeight="1">
      <c r="A30" s="17"/>
      <c r="B30" s="43"/>
      <c r="C30" s="38"/>
      <c r="D30" s="37"/>
      <c r="E30" s="39"/>
      <c r="F30" s="203"/>
      <c r="G30" s="204"/>
      <c r="H30" s="204"/>
      <c r="I30" s="204"/>
      <c r="J30" s="204"/>
      <c r="K30" s="204"/>
      <c r="L30" s="205"/>
      <c r="M30" s="205"/>
      <c r="N30" s="205"/>
    </row>
    <row r="31" spans="1:14" ht="18" customHeight="1">
      <c r="A31" s="17"/>
      <c r="B31" s="43"/>
      <c r="C31" s="38"/>
      <c r="D31" s="37"/>
      <c r="E31" s="39"/>
      <c r="F31" s="203"/>
      <c r="G31" s="204"/>
      <c r="H31" s="204"/>
      <c r="I31" s="204"/>
      <c r="J31" s="204"/>
      <c r="K31" s="204"/>
      <c r="L31" s="205"/>
      <c r="M31" s="205"/>
      <c r="N31" s="205"/>
    </row>
    <row r="32" spans="1:14" ht="18" customHeight="1">
      <c r="A32" s="17"/>
      <c r="B32" s="43"/>
      <c r="C32" s="38"/>
      <c r="D32" s="37"/>
      <c r="E32" s="39"/>
      <c r="F32" s="203"/>
      <c r="G32" s="204"/>
      <c r="H32" s="204"/>
      <c r="I32" s="204"/>
      <c r="J32" s="204"/>
      <c r="K32" s="204"/>
      <c r="L32" s="205"/>
      <c r="M32" s="205"/>
      <c r="N32" s="205"/>
    </row>
    <row r="33" spans="2:14" ht="18" customHeight="1">
      <c r="B33" s="36"/>
      <c r="C33" s="38"/>
      <c r="D33" s="37"/>
      <c r="E33" s="39"/>
      <c r="F33" s="203"/>
      <c r="G33" s="204"/>
      <c r="H33" s="204"/>
      <c r="I33" s="204"/>
      <c r="J33" s="204"/>
      <c r="K33" s="204"/>
      <c r="L33" s="204"/>
      <c r="M33" s="204"/>
      <c r="N33" s="204"/>
    </row>
    <row r="34" spans="2:14" ht="18" customHeight="1">
      <c r="B34" s="43"/>
      <c r="C34" s="38"/>
      <c r="D34" s="37"/>
      <c r="E34" s="39"/>
      <c r="F34" s="203"/>
      <c r="G34" s="204"/>
      <c r="H34" s="205"/>
      <c r="I34" s="205"/>
      <c r="J34" s="205"/>
      <c r="K34" s="205"/>
      <c r="L34" s="205"/>
      <c r="M34" s="205"/>
      <c r="N34" s="205"/>
    </row>
    <row r="35" spans="2:14" ht="18" customHeight="1">
      <c r="B35" s="43"/>
      <c r="C35" s="38"/>
      <c r="D35" s="37"/>
      <c r="E35" s="39"/>
      <c r="F35" s="203"/>
      <c r="G35" s="204"/>
      <c r="H35" s="205"/>
      <c r="I35" s="205"/>
      <c r="J35" s="205"/>
      <c r="K35" s="205"/>
      <c r="L35" s="205"/>
      <c r="M35" s="205"/>
      <c r="N35" s="205"/>
    </row>
    <row r="36" spans="2:14" ht="18" customHeight="1">
      <c r="B36" s="47"/>
      <c r="C36" s="38"/>
      <c r="D36" s="37"/>
      <c r="E36" s="39"/>
      <c r="F36" s="203"/>
      <c r="G36" s="204"/>
      <c r="H36" s="204"/>
      <c r="I36" s="204"/>
      <c r="J36" s="204"/>
      <c r="K36" s="204"/>
      <c r="L36" s="204"/>
      <c r="M36" s="204"/>
      <c r="N36" s="205"/>
    </row>
    <row r="37" spans="2:14" ht="18" customHeight="1" thickBot="1">
      <c r="B37" s="47"/>
      <c r="C37" s="38"/>
      <c r="D37" s="37"/>
      <c r="E37" s="39"/>
      <c r="F37" s="203"/>
      <c r="G37" s="204"/>
      <c r="H37" s="204"/>
      <c r="I37" s="204"/>
      <c r="J37" s="204"/>
      <c r="K37" s="204"/>
      <c r="L37" s="205"/>
      <c r="M37" s="205"/>
      <c r="N37" s="205"/>
    </row>
    <row r="38" spans="2:14" ht="24.75" customHeight="1" thickBot="1">
      <c r="B38" s="153"/>
      <c r="C38" s="154" t="s">
        <v>133</v>
      </c>
      <c r="D38" s="155"/>
      <c r="E38" s="156"/>
      <c r="F38" s="199" t="s">
        <v>222</v>
      </c>
      <c r="G38" s="200">
        <v>2015</v>
      </c>
      <c r="H38" s="200">
        <f>G38+1</f>
        <v>2016</v>
      </c>
      <c r="I38" s="200">
        <f>H38+1</f>
        <v>2017</v>
      </c>
      <c r="J38" s="200">
        <v>2018</v>
      </c>
      <c r="K38" s="201">
        <v>2019</v>
      </c>
      <c r="L38" s="202">
        <v>2015</v>
      </c>
      <c r="M38" s="202">
        <f>L38+1</f>
        <v>2016</v>
      </c>
      <c r="N38" s="202">
        <f>M38+1</f>
        <v>2017</v>
      </c>
    </row>
    <row r="39" spans="2:14" ht="18" customHeight="1">
      <c r="B39" s="43" t="s">
        <v>118</v>
      </c>
      <c r="C39" s="38" t="s">
        <v>120</v>
      </c>
      <c r="D39" s="37"/>
      <c r="E39" s="39"/>
      <c r="F39" s="203"/>
      <c r="G39" s="204"/>
      <c r="H39" s="204"/>
      <c r="I39" s="204"/>
      <c r="J39" s="204"/>
      <c r="K39" s="204"/>
      <c r="L39" s="205"/>
      <c r="M39" s="205"/>
      <c r="N39" s="205"/>
    </row>
    <row r="40" spans="2:14" ht="18" customHeight="1">
      <c r="B40" s="43" t="s">
        <v>119</v>
      </c>
      <c r="C40" s="38" t="s">
        <v>120</v>
      </c>
      <c r="D40" s="37"/>
      <c r="E40" s="39"/>
      <c r="F40" s="203"/>
      <c r="G40" s="204"/>
      <c r="H40" s="204"/>
      <c r="I40" s="204"/>
      <c r="J40" s="204"/>
      <c r="K40" s="204"/>
      <c r="L40" s="205"/>
      <c r="M40" s="205"/>
      <c r="N40" s="205"/>
    </row>
    <row r="41" spans="2:14" ht="18" customHeight="1">
      <c r="B41" s="43" t="s">
        <v>125</v>
      </c>
      <c r="C41" s="38" t="s">
        <v>120</v>
      </c>
      <c r="D41" s="37"/>
      <c r="E41" s="39"/>
      <c r="F41" s="203"/>
      <c r="G41" s="204"/>
      <c r="H41" s="204"/>
      <c r="I41" s="204"/>
      <c r="J41" s="204"/>
      <c r="K41" s="204"/>
      <c r="L41" s="205"/>
      <c r="M41" s="205"/>
      <c r="N41" s="205"/>
    </row>
    <row r="42" spans="2:14" ht="18" customHeight="1">
      <c r="B42" s="43" t="s">
        <v>126</v>
      </c>
      <c r="C42" s="38" t="s">
        <v>120</v>
      </c>
      <c r="D42" s="37"/>
      <c r="E42" s="39"/>
      <c r="F42" s="203"/>
      <c r="G42" s="204"/>
      <c r="H42" s="204"/>
      <c r="I42" s="204"/>
      <c r="J42" s="204"/>
      <c r="K42" s="204"/>
      <c r="L42" s="205"/>
      <c r="M42" s="205"/>
      <c r="N42" s="205"/>
    </row>
    <row r="43" spans="2:14" ht="18" customHeight="1">
      <c r="B43" s="43" t="s">
        <v>127</v>
      </c>
      <c r="C43" s="38" t="s">
        <v>120</v>
      </c>
      <c r="D43" s="37"/>
      <c r="E43" s="39"/>
      <c r="F43" s="203"/>
      <c r="G43" s="204"/>
      <c r="H43" s="204"/>
      <c r="I43" s="204"/>
      <c r="J43" s="204"/>
      <c r="K43" s="204"/>
      <c r="L43" s="205"/>
      <c r="M43" s="205"/>
      <c r="N43" s="205"/>
    </row>
    <row r="44" spans="2:14" ht="18" customHeight="1">
      <c r="B44" s="43" t="s">
        <v>128</v>
      </c>
      <c r="C44" s="38" t="s">
        <v>120</v>
      </c>
      <c r="D44" s="37"/>
      <c r="E44" s="39"/>
      <c r="F44" s="203"/>
      <c r="G44" s="204"/>
      <c r="H44" s="204"/>
      <c r="I44" s="204"/>
      <c r="J44" s="204"/>
      <c r="K44" s="204"/>
      <c r="L44" s="205"/>
      <c r="M44" s="205"/>
      <c r="N44" s="205"/>
    </row>
    <row r="45" spans="2:14" ht="18" customHeight="1">
      <c r="B45" s="43" t="s">
        <v>129</v>
      </c>
      <c r="C45" s="38" t="s">
        <v>120</v>
      </c>
      <c r="D45" s="37"/>
      <c r="E45" s="39"/>
      <c r="F45" s="203"/>
      <c r="G45" s="204"/>
      <c r="H45" s="204"/>
      <c r="I45" s="204"/>
      <c r="J45" s="204"/>
      <c r="K45" s="204"/>
      <c r="L45" s="205"/>
      <c r="M45" s="205"/>
      <c r="N45" s="205"/>
    </row>
    <row r="46" spans="2:14" ht="18" customHeight="1">
      <c r="B46" s="43" t="s">
        <v>130</v>
      </c>
      <c r="C46" s="38" t="s">
        <v>120</v>
      </c>
      <c r="D46" s="37"/>
      <c r="E46" s="39"/>
      <c r="F46" s="203"/>
      <c r="G46" s="204"/>
      <c r="H46" s="204"/>
      <c r="I46" s="204"/>
      <c r="J46" s="204"/>
      <c r="K46" s="204"/>
      <c r="L46" s="205"/>
      <c r="M46" s="205"/>
      <c r="N46" s="205"/>
    </row>
    <row r="47" spans="2:14" ht="18" customHeight="1">
      <c r="B47" s="43" t="s">
        <v>131</v>
      </c>
      <c r="C47" s="38" t="s">
        <v>120</v>
      </c>
      <c r="D47" s="37"/>
      <c r="E47" s="39"/>
      <c r="F47" s="203"/>
      <c r="G47" s="204"/>
      <c r="H47" s="204"/>
      <c r="I47" s="204"/>
      <c r="J47" s="204"/>
      <c r="K47" s="204"/>
      <c r="L47" s="205"/>
      <c r="M47" s="205"/>
      <c r="N47" s="205"/>
    </row>
    <row r="48" spans="2:14" ht="18" customHeight="1">
      <c r="B48" s="43" t="s">
        <v>132</v>
      </c>
      <c r="C48" s="38" t="s">
        <v>120</v>
      </c>
      <c r="D48" s="37"/>
      <c r="E48" s="39"/>
      <c r="F48" s="203"/>
      <c r="G48" s="204"/>
      <c r="H48" s="204"/>
      <c r="I48" s="204"/>
      <c r="J48" s="204"/>
      <c r="K48" s="204"/>
      <c r="L48" s="205"/>
      <c r="M48" s="205"/>
      <c r="N48" s="205"/>
    </row>
    <row r="49" spans="1:14" s="49" customFormat="1" ht="7.5" customHeight="1">
      <c r="A49" s="48"/>
      <c r="D49" s="50"/>
      <c r="E49" s="50"/>
      <c r="F49" s="50"/>
      <c r="G49" s="50"/>
      <c r="H49" s="50"/>
      <c r="I49" s="50"/>
      <c r="J49" s="50"/>
      <c r="K49" s="50"/>
      <c r="L49" s="50"/>
      <c r="M49" s="50"/>
      <c r="N49" s="50"/>
    </row>
    <row r="50" spans="1:14" s="58" customFormat="1" ht="30" customHeight="1" collapsed="1">
      <c r="A50" s="52"/>
      <c r="B50" s="20" t="s">
        <v>223</v>
      </c>
      <c r="C50" s="53"/>
      <c r="D50" s="54"/>
      <c r="E50" s="97"/>
      <c r="F50" s="97"/>
      <c r="G50" s="206" t="s">
        <v>15</v>
      </c>
      <c r="H50" s="207"/>
      <c r="I50" s="207"/>
      <c r="J50" s="207"/>
      <c r="K50" s="207"/>
      <c r="L50" s="207"/>
      <c r="M50" s="207"/>
      <c r="N50" s="207"/>
    </row>
    <row r="51" spans="1:14" s="30" customFormat="1" ht="24.75" customHeight="1" hidden="1" outlineLevel="1">
      <c r="A51" s="28"/>
      <c r="B51" s="29"/>
      <c r="C51" s="29"/>
      <c r="D51" s="29"/>
      <c r="E51" s="29"/>
      <c r="F51" s="58"/>
      <c r="G51" s="252" t="s">
        <v>47</v>
      </c>
      <c r="H51" s="252"/>
      <c r="I51" s="252"/>
      <c r="J51" s="252"/>
      <c r="K51" s="252"/>
      <c r="L51" s="253" t="s">
        <v>40</v>
      </c>
      <c r="M51" s="253"/>
      <c r="N51" s="253"/>
    </row>
    <row r="52" spans="1:14" ht="18" customHeight="1" hidden="1" outlineLevel="1">
      <c r="A52" s="17"/>
      <c r="B52" s="153"/>
      <c r="C52" s="154" t="s">
        <v>133</v>
      </c>
      <c r="D52" s="155"/>
      <c r="E52" s="156"/>
      <c r="F52" s="58"/>
      <c r="G52" s="200">
        <v>2015</v>
      </c>
      <c r="H52" s="200">
        <f>G52+1</f>
        <v>2016</v>
      </c>
      <c r="I52" s="200">
        <f>H52+1</f>
        <v>2017</v>
      </c>
      <c r="J52" s="201" t="s">
        <v>74</v>
      </c>
      <c r="K52" s="201" t="s">
        <v>235</v>
      </c>
      <c r="L52" s="202">
        <v>2015</v>
      </c>
      <c r="M52" s="202">
        <f>L52+1</f>
        <v>2016</v>
      </c>
      <c r="N52" s="202">
        <f>M52+1</f>
        <v>2017</v>
      </c>
    </row>
    <row r="53" spans="1:14" ht="18" customHeight="1" hidden="1" outlineLevel="1">
      <c r="A53" s="59" t="s">
        <v>16</v>
      </c>
      <c r="B53" s="108" t="s">
        <v>17</v>
      </c>
      <c r="C53" s="109" t="s">
        <v>18</v>
      </c>
      <c r="D53" s="169"/>
      <c r="E53" s="170"/>
      <c r="F53" s="171"/>
      <c r="G53" s="208">
        <f aca="true" t="shared" si="1" ref="G53:N53">SUM(G54:G57)-G55</f>
        <v>0</v>
      </c>
      <c r="H53" s="208">
        <f t="shared" si="1"/>
        <v>0</v>
      </c>
      <c r="I53" s="208">
        <f t="shared" si="1"/>
        <v>0</v>
      </c>
      <c r="J53" s="208">
        <f t="shared" si="1"/>
        <v>0</v>
      </c>
      <c r="K53" s="208">
        <f>SUM(K54:K57)-K55</f>
        <v>0</v>
      </c>
      <c r="L53" s="208">
        <f t="shared" si="1"/>
        <v>0</v>
      </c>
      <c r="M53" s="208">
        <f t="shared" si="1"/>
        <v>0</v>
      </c>
      <c r="N53" s="208">
        <f t="shared" si="1"/>
        <v>0</v>
      </c>
    </row>
    <row r="54" spans="1:14" ht="18" customHeight="1" hidden="1" outlineLevel="1">
      <c r="A54" s="59" t="s">
        <v>16</v>
      </c>
      <c r="B54" s="110" t="s">
        <v>19</v>
      </c>
      <c r="C54" s="111" t="s">
        <v>20</v>
      </c>
      <c r="D54" s="169"/>
      <c r="E54" s="170"/>
      <c r="F54" s="171"/>
      <c r="G54" s="208"/>
      <c r="H54" s="208"/>
      <c r="I54" s="208"/>
      <c r="J54" s="208"/>
      <c r="K54" s="208"/>
      <c r="L54" s="208"/>
      <c r="M54" s="208"/>
      <c r="N54" s="208"/>
    </row>
    <row r="55" spans="1:14" ht="18" customHeight="1" hidden="1" outlineLevel="1">
      <c r="A55" s="59" t="s">
        <v>16</v>
      </c>
      <c r="B55" s="112"/>
      <c r="C55" s="113" t="s">
        <v>21</v>
      </c>
      <c r="D55" s="169"/>
      <c r="E55" s="172"/>
      <c r="F55" s="171"/>
      <c r="G55" s="208"/>
      <c r="H55" s="208"/>
      <c r="I55" s="208"/>
      <c r="J55" s="208"/>
      <c r="K55" s="208"/>
      <c r="L55" s="208"/>
      <c r="M55" s="208"/>
      <c r="N55" s="208"/>
    </row>
    <row r="56" spans="1:14" ht="18" customHeight="1" hidden="1" outlineLevel="1">
      <c r="A56" s="59" t="s">
        <v>16</v>
      </c>
      <c r="B56" s="110" t="s">
        <v>22</v>
      </c>
      <c r="C56" s="111" t="s">
        <v>23</v>
      </c>
      <c r="D56" s="169"/>
      <c r="E56" s="173"/>
      <c r="F56" s="171"/>
      <c r="G56" s="208"/>
      <c r="H56" s="208"/>
      <c r="I56" s="208"/>
      <c r="J56" s="208"/>
      <c r="K56" s="208"/>
      <c r="L56" s="208"/>
      <c r="M56" s="208"/>
      <c r="N56" s="208"/>
    </row>
    <row r="57" spans="1:14" ht="22.5" hidden="1" outlineLevel="1">
      <c r="A57" s="59" t="s">
        <v>16</v>
      </c>
      <c r="B57" s="114" t="s">
        <v>24</v>
      </c>
      <c r="C57" s="111" t="s">
        <v>134</v>
      </c>
      <c r="D57" s="169"/>
      <c r="E57" s="170"/>
      <c r="F57" s="171"/>
      <c r="G57" s="208"/>
      <c r="H57" s="208"/>
      <c r="I57" s="208"/>
      <c r="J57" s="208"/>
      <c r="K57" s="208"/>
      <c r="L57" s="208"/>
      <c r="M57" s="208"/>
      <c r="N57" s="208"/>
    </row>
    <row r="58" spans="1:14" ht="18" customHeight="1" hidden="1" outlineLevel="1">
      <c r="A58" s="59" t="s">
        <v>16</v>
      </c>
      <c r="B58" s="108" t="s">
        <v>135</v>
      </c>
      <c r="C58" s="141" t="s">
        <v>136</v>
      </c>
      <c r="D58" s="169"/>
      <c r="E58" s="172"/>
      <c r="F58" s="171"/>
      <c r="G58" s="208"/>
      <c r="H58" s="208"/>
      <c r="I58" s="208"/>
      <c r="J58" s="208"/>
      <c r="K58" s="208"/>
      <c r="L58" s="208"/>
      <c r="M58" s="208"/>
      <c r="N58" s="208"/>
    </row>
    <row r="59" spans="1:14" ht="18" customHeight="1" hidden="1" outlineLevel="1">
      <c r="A59" s="59" t="s">
        <v>26</v>
      </c>
      <c r="B59" s="115" t="s">
        <v>27</v>
      </c>
      <c r="C59" s="116" t="s">
        <v>137</v>
      </c>
      <c r="D59" s="169"/>
      <c r="E59" s="170"/>
      <c r="F59" s="171"/>
      <c r="G59" s="208">
        <f aca="true" t="shared" si="2" ref="G59:N59">SUM(G60:G64)-SUM(G61:G62)</f>
        <v>0</v>
      </c>
      <c r="H59" s="208">
        <f t="shared" si="2"/>
        <v>0</v>
      </c>
      <c r="I59" s="208">
        <f t="shared" si="2"/>
        <v>0</v>
      </c>
      <c r="J59" s="208">
        <f t="shared" si="2"/>
        <v>0</v>
      </c>
      <c r="K59" s="208">
        <f>SUM(K60:K64)-SUM(K61:K62)</f>
        <v>0</v>
      </c>
      <c r="L59" s="208">
        <f t="shared" si="2"/>
        <v>0</v>
      </c>
      <c r="M59" s="208">
        <f t="shared" si="2"/>
        <v>0</v>
      </c>
      <c r="N59" s="208">
        <f t="shared" si="2"/>
        <v>0</v>
      </c>
    </row>
    <row r="60" spans="1:14" ht="18" customHeight="1" hidden="1" outlineLevel="1">
      <c r="A60" s="59" t="s">
        <v>26</v>
      </c>
      <c r="B60" s="117" t="s">
        <v>28</v>
      </c>
      <c r="C60" s="118" t="s">
        <v>29</v>
      </c>
      <c r="D60" s="169"/>
      <c r="E60" s="170"/>
      <c r="F60" s="171"/>
      <c r="G60" s="208">
        <f>G61+G62</f>
        <v>0</v>
      </c>
      <c r="H60" s="208">
        <f aca="true" t="shared" si="3" ref="H60:N60">H61+H62</f>
        <v>0</v>
      </c>
      <c r="I60" s="208">
        <f t="shared" si="3"/>
        <v>0</v>
      </c>
      <c r="J60" s="208">
        <f t="shared" si="3"/>
        <v>0</v>
      </c>
      <c r="K60" s="208">
        <f t="shared" si="3"/>
        <v>0</v>
      </c>
      <c r="L60" s="208">
        <f t="shared" si="3"/>
        <v>0</v>
      </c>
      <c r="M60" s="208">
        <f t="shared" si="3"/>
        <v>0</v>
      </c>
      <c r="N60" s="208">
        <f t="shared" si="3"/>
        <v>0</v>
      </c>
    </row>
    <row r="61" spans="1:14" ht="18" customHeight="1" hidden="1" outlineLevel="1">
      <c r="A61" s="59" t="s">
        <v>26</v>
      </c>
      <c r="B61" s="119"/>
      <c r="C61" s="120" t="s">
        <v>30</v>
      </c>
      <c r="D61" s="169"/>
      <c r="E61" s="170"/>
      <c r="F61" s="171"/>
      <c r="G61" s="208"/>
      <c r="H61" s="208"/>
      <c r="I61" s="208"/>
      <c r="J61" s="208"/>
      <c r="K61" s="208"/>
      <c r="L61" s="208"/>
      <c r="M61" s="208"/>
      <c r="N61" s="208"/>
    </row>
    <row r="62" spans="1:14" ht="18" customHeight="1" hidden="1" outlineLevel="1">
      <c r="A62" s="59" t="s">
        <v>26</v>
      </c>
      <c r="B62" s="121"/>
      <c r="C62" s="120" t="s">
        <v>31</v>
      </c>
      <c r="D62" s="169"/>
      <c r="E62" s="170"/>
      <c r="F62" s="171"/>
      <c r="G62" s="208"/>
      <c r="H62" s="208"/>
      <c r="I62" s="208"/>
      <c r="J62" s="208"/>
      <c r="K62" s="208"/>
      <c r="L62" s="208"/>
      <c r="M62" s="208"/>
      <c r="N62" s="208"/>
    </row>
    <row r="63" spans="1:14" ht="18" customHeight="1" hidden="1" outlineLevel="1">
      <c r="A63" s="59" t="s">
        <v>26</v>
      </c>
      <c r="B63" s="115" t="s">
        <v>32</v>
      </c>
      <c r="C63" s="118" t="s">
        <v>33</v>
      </c>
      <c r="D63" s="169"/>
      <c r="E63" s="170"/>
      <c r="F63" s="171"/>
      <c r="G63" s="208"/>
      <c r="H63" s="208"/>
      <c r="I63" s="208"/>
      <c r="J63" s="208"/>
      <c r="K63" s="208"/>
      <c r="L63" s="208"/>
      <c r="M63" s="208"/>
      <c r="N63" s="208"/>
    </row>
    <row r="64" spans="1:14" ht="18" customHeight="1" hidden="1" outlineLevel="1">
      <c r="A64" s="59" t="s">
        <v>26</v>
      </c>
      <c r="B64" s="115" t="s">
        <v>34</v>
      </c>
      <c r="C64" s="118" t="s">
        <v>35</v>
      </c>
      <c r="D64" s="169"/>
      <c r="E64" s="170"/>
      <c r="F64" s="171"/>
      <c r="G64" s="208"/>
      <c r="H64" s="208"/>
      <c r="I64" s="208"/>
      <c r="J64" s="208"/>
      <c r="K64" s="208"/>
      <c r="L64" s="208"/>
      <c r="M64" s="208"/>
      <c r="N64" s="208"/>
    </row>
    <row r="65" spans="1:14" ht="19.5" customHeight="1" hidden="1" outlineLevel="1">
      <c r="A65" s="17"/>
      <c r="B65" s="98" t="s">
        <v>107</v>
      </c>
      <c r="C65" s="68"/>
      <c r="D65" s="69"/>
      <c r="E65" s="70"/>
      <c r="F65" s="209"/>
      <c r="G65" s="210">
        <f aca="true" t="shared" si="4" ref="G65:N65">G53-G59</f>
        <v>0</v>
      </c>
      <c r="H65" s="210">
        <f t="shared" si="4"/>
        <v>0</v>
      </c>
      <c r="I65" s="210">
        <f t="shared" si="4"/>
        <v>0</v>
      </c>
      <c r="J65" s="210">
        <f t="shared" si="4"/>
        <v>0</v>
      </c>
      <c r="K65" s="210"/>
      <c r="L65" s="210">
        <f t="shared" si="4"/>
        <v>0</v>
      </c>
      <c r="M65" s="210">
        <f t="shared" si="4"/>
        <v>0</v>
      </c>
      <c r="N65" s="210">
        <f t="shared" si="4"/>
        <v>0</v>
      </c>
    </row>
    <row r="66" spans="1:14" ht="19.5" customHeight="1" hidden="1" outlineLevel="1">
      <c r="A66" s="1">
        <v>1</v>
      </c>
      <c r="B66" s="74"/>
      <c r="C66" s="75"/>
      <c r="D66" s="75"/>
      <c r="E66" s="76" t="s">
        <v>36</v>
      </c>
      <c r="F66" s="162"/>
      <c r="G66" s="211">
        <f>SUM(G65:N65)</f>
        <v>0</v>
      </c>
      <c r="H66" s="132"/>
      <c r="I66" s="79"/>
      <c r="J66" s="79"/>
      <c r="K66" s="79"/>
      <c r="L66" s="79"/>
      <c r="M66" s="79"/>
      <c r="N66" s="79"/>
    </row>
    <row r="67" spans="1:14" ht="19.5" customHeight="1" hidden="1" outlineLevel="1">
      <c r="A67" s="1">
        <v>2</v>
      </c>
      <c r="B67" s="74"/>
      <c r="C67" s="75"/>
      <c r="D67" s="75"/>
      <c r="E67" s="99" t="s">
        <v>37</v>
      </c>
      <c r="F67" s="75"/>
      <c r="G67" s="211">
        <f>SUM(G65:J65)</f>
        <v>0</v>
      </c>
      <c r="H67" s="132"/>
      <c r="I67" s="79"/>
      <c r="J67" s="79"/>
      <c r="K67" s="79"/>
      <c r="L67" s="212">
        <f>SUM(L65:N65)</f>
        <v>0</v>
      </c>
      <c r="M67" s="213"/>
      <c r="N67" s="79"/>
    </row>
    <row r="68" spans="1:14" ht="19.5" customHeight="1" hidden="1" collapsed="1">
      <c r="A68" s="1">
        <v>1</v>
      </c>
      <c r="B68" s="74"/>
      <c r="C68" s="75"/>
      <c r="D68" s="75"/>
      <c r="E68" s="76" t="s">
        <v>38</v>
      </c>
      <c r="F68" s="162"/>
      <c r="G68" s="211" t="e">
        <f>SUM(G73:M73)</f>
        <v>#NAME?</v>
      </c>
      <c r="H68" s="132"/>
      <c r="I68" s="79"/>
      <c r="J68" s="79"/>
      <c r="K68" s="79"/>
      <c r="L68" s="79"/>
      <c r="M68" s="79"/>
      <c r="N68" s="79"/>
    </row>
    <row r="69" spans="1:14" s="88" customFormat="1" ht="7.5" customHeight="1">
      <c r="A69" s="82"/>
      <c r="B69" s="83"/>
      <c r="C69" s="83"/>
      <c r="D69" s="83"/>
      <c r="E69" s="83"/>
      <c r="F69" s="83"/>
      <c r="G69" s="133"/>
      <c r="H69" s="133"/>
      <c r="I69" s="85"/>
      <c r="J69" s="85"/>
      <c r="K69" s="85"/>
      <c r="L69" s="85"/>
      <c r="M69" s="85"/>
      <c r="N69" s="85"/>
    </row>
    <row r="70" spans="1:14" ht="30" customHeight="1">
      <c r="A70" s="17"/>
      <c r="B70" s="31" t="s">
        <v>225</v>
      </c>
      <c r="C70" s="89"/>
      <c r="D70" s="89"/>
      <c r="E70" s="89"/>
      <c r="F70" s="89"/>
      <c r="G70" s="214"/>
      <c r="H70" s="214"/>
      <c r="I70" s="214"/>
      <c r="J70" s="214"/>
      <c r="K70" s="214"/>
      <c r="L70" s="214"/>
      <c r="M70" s="214"/>
      <c r="N70" s="214"/>
    </row>
    <row r="71" spans="1:14" ht="24" customHeight="1">
      <c r="A71" s="17"/>
      <c r="B71" s="143" t="s">
        <v>226</v>
      </c>
      <c r="C71" s="245" t="s">
        <v>139</v>
      </c>
      <c r="D71" s="245"/>
      <c r="E71" s="246"/>
      <c r="F71" s="159"/>
      <c r="G71" s="215"/>
      <c r="H71" s="215"/>
      <c r="I71" s="215"/>
      <c r="J71" s="215"/>
      <c r="K71" s="215"/>
      <c r="L71" s="215"/>
      <c r="M71" s="215"/>
      <c r="N71" s="215"/>
    </row>
    <row r="72" spans="1:14" ht="15">
      <c r="A72" s="17" t="s">
        <v>39</v>
      </c>
      <c r="B72" s="27"/>
      <c r="C72" s="6"/>
      <c r="D72" s="6"/>
      <c r="E72" s="6"/>
      <c r="F72" s="6"/>
      <c r="G72" s="6"/>
      <c r="H72" s="6"/>
      <c r="I72" s="6"/>
      <c r="J72" s="6"/>
      <c r="K72" s="6"/>
      <c r="L72" s="6"/>
      <c r="M72" s="6"/>
      <c r="N72" s="6"/>
    </row>
    <row r="73" spans="1:13" s="35" customFormat="1" ht="14.25" hidden="1">
      <c r="A73" s="95"/>
      <c r="B73" s="96"/>
      <c r="G73" s="35" t="e">
        <f>G65/POWER(1+TauxAct,G28-$G$28)</f>
        <v>#NAME?</v>
      </c>
      <c r="H73" s="35" t="e">
        <f>H65/POWER(1+TauxAct,H28-$G$28)</f>
        <v>#NAME?</v>
      </c>
      <c r="I73" s="35" t="e">
        <f>I65/POWER(1+TauxAct,I28-$G$28)</f>
        <v>#NAME?</v>
      </c>
      <c r="J73" s="35" t="e">
        <f>J65/POWER(1+TauxAct,J28-$G$28)</f>
        <v>#NAME?</v>
      </c>
      <c r="K73" s="35" t="e">
        <f>L65/POWER(1+TauxAct,L28-$G$28)</f>
        <v>#NAME?</v>
      </c>
      <c r="L73" s="35" t="e">
        <f>M65/POWER(1+TauxAct,M28-$G$28)</f>
        <v>#NAME?</v>
      </c>
      <c r="M73" s="35" t="e">
        <f>N65/POWER(1+TauxAct,N28-$G$28)</f>
        <v>#NAME?</v>
      </c>
    </row>
    <row r="74" spans="1:14" ht="15">
      <c r="A74" s="17"/>
      <c r="B74" s="142" t="s">
        <v>138</v>
      </c>
      <c r="C74" s="6"/>
      <c r="D74" s="6"/>
      <c r="E74" s="6"/>
      <c r="F74" s="6"/>
      <c r="G74" s="6"/>
      <c r="H74" s="6"/>
      <c r="I74" s="6"/>
      <c r="J74" s="6"/>
      <c r="K74" s="6"/>
      <c r="L74" s="6"/>
      <c r="M74" s="6"/>
      <c r="N74" s="6"/>
    </row>
    <row r="75" spans="1:14" ht="15">
      <c r="A75" s="17"/>
      <c r="B75" s="27"/>
      <c r="C75" s="6"/>
      <c r="D75" s="6"/>
      <c r="E75" s="6"/>
      <c r="F75" s="6"/>
      <c r="G75" s="6"/>
      <c r="H75" s="6"/>
      <c r="I75" s="6"/>
      <c r="J75" s="6"/>
      <c r="K75" s="6"/>
      <c r="L75" s="6"/>
      <c r="M75" s="6"/>
      <c r="N75" s="6"/>
    </row>
  </sheetData>
  <sheetProtection/>
  <mergeCells count="51">
    <mergeCell ref="B8:C8"/>
    <mergeCell ref="D8:J8"/>
    <mergeCell ref="G3:L3"/>
    <mergeCell ref="B6:C6"/>
    <mergeCell ref="D6:J6"/>
    <mergeCell ref="B7:C7"/>
    <mergeCell ref="D7:J7"/>
    <mergeCell ref="B9:C9"/>
    <mergeCell ref="D9:J9"/>
    <mergeCell ref="B10:C10"/>
    <mergeCell ref="D10:J10"/>
    <mergeCell ref="B11:C11"/>
    <mergeCell ref="D11:J11"/>
    <mergeCell ref="E14:F14"/>
    <mergeCell ref="H14:J14"/>
    <mergeCell ref="K14:M14"/>
    <mergeCell ref="E15:F15"/>
    <mergeCell ref="H15:J15"/>
    <mergeCell ref="K15:M15"/>
    <mergeCell ref="E16:F16"/>
    <mergeCell ref="H16:J16"/>
    <mergeCell ref="K16:M16"/>
    <mergeCell ref="E17:F17"/>
    <mergeCell ref="H17:J17"/>
    <mergeCell ref="K17:M17"/>
    <mergeCell ref="E18:F18"/>
    <mergeCell ref="H18:J18"/>
    <mergeCell ref="K18:M18"/>
    <mergeCell ref="E19:F19"/>
    <mergeCell ref="H19:J19"/>
    <mergeCell ref="K19:M19"/>
    <mergeCell ref="E20:F20"/>
    <mergeCell ref="H20:J20"/>
    <mergeCell ref="K20:M20"/>
    <mergeCell ref="E21:F21"/>
    <mergeCell ref="H21:J21"/>
    <mergeCell ref="K21:M21"/>
    <mergeCell ref="E22:F22"/>
    <mergeCell ref="H22:J22"/>
    <mergeCell ref="K22:M22"/>
    <mergeCell ref="E23:F23"/>
    <mergeCell ref="H23:J23"/>
    <mergeCell ref="K23:M23"/>
    <mergeCell ref="C71:E71"/>
    <mergeCell ref="E24:F24"/>
    <mergeCell ref="H24:J24"/>
    <mergeCell ref="K24:M24"/>
    <mergeCell ref="G27:K27"/>
    <mergeCell ref="L27:N27"/>
    <mergeCell ref="G51:K51"/>
    <mergeCell ref="L51:N51"/>
  </mergeCells>
  <conditionalFormatting sqref="L27 L51">
    <cfRule type="expression" priority="2" dxfId="3" stopIfTrue="1">
      <formula>IF(OR(L27="Démarrage du projet",L27="Fin du projet"),TRUE,FALSE)</formula>
    </cfRule>
  </conditionalFormatting>
  <conditionalFormatting sqref="L27 L51">
    <cfRule type="expression" priority="1" dxfId="2" stopIfTrue="1">
      <formula>IF(OR(L27="Démarrage du PRE",L27="Fin du PRE"),TRUE,FALSE)</formula>
    </cfRule>
  </conditionalFormatting>
  <conditionalFormatting sqref="D53:E64">
    <cfRule type="expression" priority="3" dxfId="52" stopIfTrue="1">
      <formula>IF(AND($D53&lt;&gt;"Oui",SUM($G53:$N53)&gt;0),TRUE,FALSE)</formula>
    </cfRule>
    <cfRule type="expression" priority="4" dxfId="0" stopIfTrue="1">
      <formula>IF(OR($D53="Non",$D53=""),TRUE,FALSE)</formula>
    </cfRule>
  </conditionalFormatting>
  <dataValidations count="2">
    <dataValidation type="list" allowBlank="1" showInputMessage="1" showErrorMessage="1" sqref="G15:G24">
      <formula1>"Oui,Non"</formula1>
    </dataValidation>
    <dataValidation type="list" allowBlank="1" showInputMessage="1" showErrorMessage="1" sqref="E15:E24">
      <formula1>"Liste en Sus - Molécules onéreuses,Liste en Sus - Dispositifs Implantables,Prescription Hospitalières Exécutées en ville (PHMEV)"</formula1>
    </dataValidation>
  </dataValidations>
  <printOptions/>
  <pageMargins left="0.1968503937007874" right="0.1968503937007874" top="0.1968503937007874" bottom="0.1968503937007874" header="0.1968503937007874" footer="0.1968503937007874"/>
  <pageSetup fitToHeight="5" fitToWidth="1" horizontalDpi="600" verticalDpi="600" orientation="landscape" paperSize="9" scale="67"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2:N75"/>
  <sheetViews>
    <sheetView zoomScale="90" zoomScaleNormal="90" zoomScalePageLayoutView="0" workbookViewId="0" topLeftCell="A1">
      <selection activeCell="E18" sqref="E18:F18"/>
    </sheetView>
  </sheetViews>
  <sheetFormatPr defaultColWidth="9.140625" defaultRowHeight="15" outlineLevelRow="1"/>
  <cols>
    <col min="1" max="1" width="3.7109375" style="0" customWidth="1"/>
    <col min="2" max="2" width="15.28125" style="0" customWidth="1"/>
    <col min="3" max="3" width="41.140625" style="0" bestFit="1" customWidth="1"/>
    <col min="4" max="4" width="14.8515625" style="0" customWidth="1"/>
    <col min="5" max="5" width="41.00390625" style="0" customWidth="1"/>
    <col min="6" max="7" width="13.00390625" style="0" customWidth="1"/>
    <col min="8" max="13" width="10.7109375" style="0" customWidth="1"/>
    <col min="14" max="14" width="10.140625" style="0" bestFit="1" customWidth="1"/>
    <col min="15" max="241" width="9.140625" style="0" customWidth="1"/>
    <col min="242" max="242" width="3.7109375" style="0" customWidth="1"/>
    <col min="243" max="243" width="15.28125" style="0" customWidth="1"/>
    <col min="244" max="244" width="41.140625" style="0" bestFit="1" customWidth="1"/>
    <col min="245" max="245" width="14.8515625" style="0" customWidth="1"/>
    <col min="246" max="246" width="41.00390625" style="0" customWidth="1"/>
    <col min="247" max="253" width="10.7109375" style="0" customWidth="1"/>
    <col min="254" max="16384" width="0" style="0" hidden="1" customWidth="1"/>
  </cols>
  <sheetData>
    <row r="2" spans="1:13" ht="23.25">
      <c r="A2" s="1">
        <v>2</v>
      </c>
      <c r="B2" s="2" t="s">
        <v>41</v>
      </c>
      <c r="C2" s="3"/>
      <c r="D2" s="3"/>
      <c r="E2" s="4" t="s">
        <v>229</v>
      </c>
      <c r="F2" s="4"/>
      <c r="G2" s="5"/>
      <c r="H2" s="5"/>
      <c r="I2" s="5"/>
      <c r="J2" s="5"/>
      <c r="K2" s="5"/>
      <c r="L2" s="5"/>
      <c r="M2" s="3"/>
    </row>
    <row r="3" spans="1:13" ht="23.25">
      <c r="A3" s="1">
        <v>2</v>
      </c>
      <c r="B3" s="3"/>
      <c r="C3" s="7" t="s">
        <v>45</v>
      </c>
      <c r="D3" s="129"/>
      <c r="E3" s="7" t="s">
        <v>46</v>
      </c>
      <c r="F3" s="7"/>
      <c r="G3" s="234"/>
      <c r="H3" s="234"/>
      <c r="I3" s="234"/>
      <c r="J3" s="234"/>
      <c r="K3" s="234"/>
      <c r="L3" s="234"/>
      <c r="M3" s="3"/>
    </row>
    <row r="4" spans="1:11" s="13" customFormat="1" ht="12" customHeight="1">
      <c r="A4" s="9"/>
      <c r="B4" s="10"/>
      <c r="C4" s="11"/>
      <c r="D4" s="8"/>
      <c r="E4" s="8"/>
      <c r="F4" s="8"/>
      <c r="G4" s="8"/>
      <c r="H4" s="8"/>
      <c r="I4" s="8"/>
      <c r="J4" s="8"/>
      <c r="K4" s="12"/>
    </row>
    <row r="5" spans="1:13" ht="18">
      <c r="A5" s="1">
        <v>2</v>
      </c>
      <c r="B5" s="14" t="s">
        <v>0</v>
      </c>
      <c r="C5" s="15"/>
      <c r="D5" s="15"/>
      <c r="E5" s="15"/>
      <c r="F5" s="15"/>
      <c r="G5" s="15"/>
      <c r="H5" s="15"/>
      <c r="I5" s="15"/>
      <c r="J5" s="16"/>
      <c r="K5" s="6"/>
      <c r="L5" s="6"/>
      <c r="M5" s="6"/>
    </row>
    <row r="6" spans="1:13" ht="18" customHeight="1">
      <c r="A6" s="17"/>
      <c r="B6" s="261" t="s">
        <v>89</v>
      </c>
      <c r="C6" s="261"/>
      <c r="D6" s="234"/>
      <c r="E6" s="234"/>
      <c r="F6" s="234"/>
      <c r="G6" s="234"/>
      <c r="H6" s="234"/>
      <c r="I6" s="234"/>
      <c r="J6" s="234"/>
      <c r="K6" s="18"/>
      <c r="L6" s="6"/>
      <c r="M6" s="6"/>
    </row>
    <row r="7" spans="1:13" ht="18" customHeight="1">
      <c r="A7" s="17"/>
      <c r="B7" s="266" t="s">
        <v>112</v>
      </c>
      <c r="C7" s="267"/>
      <c r="D7" s="234"/>
      <c r="E7" s="234"/>
      <c r="F7" s="234"/>
      <c r="G7" s="234"/>
      <c r="H7" s="234"/>
      <c r="I7" s="234"/>
      <c r="J7" s="234"/>
      <c r="K7" s="19"/>
      <c r="L7" s="6"/>
      <c r="M7" s="6"/>
    </row>
    <row r="8" spans="1:13" ht="18" customHeight="1">
      <c r="A8" s="17"/>
      <c r="B8" s="266" t="s">
        <v>113</v>
      </c>
      <c r="C8" s="267"/>
      <c r="D8" s="234"/>
      <c r="E8" s="234"/>
      <c r="F8" s="234"/>
      <c r="G8" s="234"/>
      <c r="H8" s="234"/>
      <c r="I8" s="234"/>
      <c r="J8" s="234"/>
      <c r="K8" s="18"/>
      <c r="L8" s="6"/>
      <c r="M8" s="6"/>
    </row>
    <row r="9" spans="1:13" ht="18" customHeight="1">
      <c r="A9" s="17"/>
      <c r="B9" s="261" t="s">
        <v>90</v>
      </c>
      <c r="C9" s="261"/>
      <c r="D9" s="262"/>
      <c r="E9" s="262"/>
      <c r="F9" s="262"/>
      <c r="G9" s="262"/>
      <c r="H9" s="262"/>
      <c r="I9" s="262"/>
      <c r="J9" s="262"/>
      <c r="K9" s="18"/>
      <c r="L9" s="6"/>
      <c r="M9" s="6"/>
    </row>
    <row r="10" spans="1:13" ht="18" customHeight="1">
      <c r="A10" s="17">
        <v>2</v>
      </c>
      <c r="B10" s="261" t="s">
        <v>91</v>
      </c>
      <c r="C10" s="261"/>
      <c r="D10" s="263"/>
      <c r="E10" s="264"/>
      <c r="F10" s="264"/>
      <c r="G10" s="264"/>
      <c r="H10" s="264"/>
      <c r="I10" s="264"/>
      <c r="J10" s="265"/>
      <c r="K10" s="18"/>
      <c r="L10" s="6"/>
      <c r="M10" s="6"/>
    </row>
    <row r="11" spans="1:13" ht="18" customHeight="1">
      <c r="A11" s="17">
        <v>2</v>
      </c>
      <c r="B11" s="261" t="s">
        <v>101</v>
      </c>
      <c r="C11" s="261"/>
      <c r="D11" s="263"/>
      <c r="E11" s="264"/>
      <c r="F11" s="264"/>
      <c r="G11" s="264"/>
      <c r="H11" s="264"/>
      <c r="I11" s="264"/>
      <c r="J11" s="265"/>
      <c r="K11" s="18"/>
      <c r="L11" s="6"/>
      <c r="M11" s="6"/>
    </row>
    <row r="12" spans="1:11" s="13" customFormat="1" ht="12" customHeight="1">
      <c r="A12" s="9"/>
      <c r="B12" s="10"/>
      <c r="C12" s="11"/>
      <c r="D12" s="8"/>
      <c r="E12" s="8"/>
      <c r="F12" s="8"/>
      <c r="G12" s="8"/>
      <c r="H12" s="8"/>
      <c r="I12" s="8"/>
      <c r="J12" s="8"/>
      <c r="K12" s="12"/>
    </row>
    <row r="13" spans="1:13" ht="18">
      <c r="A13" s="1">
        <v>2</v>
      </c>
      <c r="B13" s="20" t="s">
        <v>1</v>
      </c>
      <c r="C13" s="21"/>
      <c r="D13" s="21"/>
      <c r="E13" s="21"/>
      <c r="F13" s="21"/>
      <c r="G13" s="21"/>
      <c r="H13" s="21"/>
      <c r="I13" s="21"/>
      <c r="J13" s="21"/>
      <c r="K13" s="21"/>
      <c r="L13" s="21"/>
      <c r="M13" s="21"/>
    </row>
    <row r="14" spans="1:13" ht="43.5" customHeight="1">
      <c r="A14" s="17"/>
      <c r="B14" s="22"/>
      <c r="C14" s="23" t="s">
        <v>2</v>
      </c>
      <c r="D14" s="24" t="s">
        <v>73</v>
      </c>
      <c r="E14" s="254" t="s">
        <v>230</v>
      </c>
      <c r="F14" s="255"/>
      <c r="G14" s="24" t="s">
        <v>178</v>
      </c>
      <c r="H14" s="256" t="s">
        <v>177</v>
      </c>
      <c r="I14" s="257"/>
      <c r="J14" s="258"/>
      <c r="K14" s="259" t="s">
        <v>92</v>
      </c>
      <c r="L14" s="259"/>
      <c r="M14" s="260"/>
    </row>
    <row r="15" spans="1:13" ht="30.75" customHeight="1">
      <c r="A15" s="17" t="str">
        <f aca="true" t="shared" si="0" ref="A15:A24">$E$2&amp;B15</f>
        <v>TransportsSous-action 1</v>
      </c>
      <c r="B15" s="25" t="s">
        <v>3</v>
      </c>
      <c r="C15" s="100"/>
      <c r="D15" s="26"/>
      <c r="E15" s="247"/>
      <c r="F15" s="248"/>
      <c r="G15" s="60"/>
      <c r="H15" s="249"/>
      <c r="I15" s="250"/>
      <c r="J15" s="251"/>
      <c r="K15" s="250"/>
      <c r="L15" s="250"/>
      <c r="M15" s="251"/>
    </row>
    <row r="16" spans="1:13" ht="30.75" customHeight="1">
      <c r="A16" s="17" t="str">
        <f t="shared" si="0"/>
        <v>TransportsSous-action 2</v>
      </c>
      <c r="B16" s="25" t="s">
        <v>4</v>
      </c>
      <c r="C16" s="100"/>
      <c r="D16" s="26"/>
      <c r="E16" s="247"/>
      <c r="F16" s="248"/>
      <c r="G16" s="60"/>
      <c r="H16" s="249"/>
      <c r="I16" s="250"/>
      <c r="J16" s="251"/>
      <c r="K16" s="250"/>
      <c r="L16" s="250"/>
      <c r="M16" s="251"/>
    </row>
    <row r="17" spans="1:14" ht="30.75" customHeight="1">
      <c r="A17" s="17" t="str">
        <f t="shared" si="0"/>
        <v>TransportsSous-action 3</v>
      </c>
      <c r="B17" s="25" t="s">
        <v>5</v>
      </c>
      <c r="C17" s="100"/>
      <c r="D17" s="26"/>
      <c r="E17" s="247"/>
      <c r="F17" s="248"/>
      <c r="G17" s="60"/>
      <c r="H17" s="249"/>
      <c r="I17" s="250"/>
      <c r="J17" s="251"/>
      <c r="K17" s="250"/>
      <c r="L17" s="250"/>
      <c r="M17" s="251"/>
      <c r="N17" s="6"/>
    </row>
    <row r="18" spans="1:14" ht="30.75" customHeight="1">
      <c r="A18" s="17" t="str">
        <f t="shared" si="0"/>
        <v>TransportsSous-action 4</v>
      </c>
      <c r="B18" s="25" t="s">
        <v>6</v>
      </c>
      <c r="C18" s="100"/>
      <c r="D18" s="26"/>
      <c r="E18" s="247"/>
      <c r="F18" s="248"/>
      <c r="G18" s="60"/>
      <c r="H18" s="249"/>
      <c r="I18" s="250"/>
      <c r="J18" s="251"/>
      <c r="K18" s="250"/>
      <c r="L18" s="250"/>
      <c r="M18" s="251"/>
      <c r="N18" s="6"/>
    </row>
    <row r="19" spans="1:14" ht="30.75" customHeight="1">
      <c r="A19" s="17" t="str">
        <f t="shared" si="0"/>
        <v>TransportsSous-action 5</v>
      </c>
      <c r="B19" s="25" t="s">
        <v>7</v>
      </c>
      <c r="C19" s="100"/>
      <c r="D19" s="26"/>
      <c r="E19" s="247"/>
      <c r="F19" s="248"/>
      <c r="G19" s="60"/>
      <c r="H19" s="249"/>
      <c r="I19" s="250"/>
      <c r="J19" s="251"/>
      <c r="K19" s="250"/>
      <c r="L19" s="250"/>
      <c r="M19" s="251"/>
      <c r="N19" s="6"/>
    </row>
    <row r="20" spans="1:14" ht="30.75" customHeight="1">
      <c r="A20" s="17" t="str">
        <f t="shared" si="0"/>
        <v>TransportsSous-action 6</v>
      </c>
      <c r="B20" s="25" t="s">
        <v>8</v>
      </c>
      <c r="C20" s="100"/>
      <c r="D20" s="26"/>
      <c r="E20" s="247"/>
      <c r="F20" s="248"/>
      <c r="G20" s="60"/>
      <c r="H20" s="249"/>
      <c r="I20" s="250"/>
      <c r="J20" s="251"/>
      <c r="K20" s="250"/>
      <c r="L20" s="250"/>
      <c r="M20" s="251"/>
      <c r="N20" s="6"/>
    </row>
    <row r="21" spans="1:14" ht="30.75" customHeight="1">
      <c r="A21" s="17" t="str">
        <f t="shared" si="0"/>
        <v>TransportsSous-action 7</v>
      </c>
      <c r="B21" s="25" t="s">
        <v>9</v>
      </c>
      <c r="C21" s="100"/>
      <c r="D21" s="26"/>
      <c r="E21" s="247"/>
      <c r="F21" s="248"/>
      <c r="G21" s="60"/>
      <c r="H21" s="249"/>
      <c r="I21" s="250"/>
      <c r="J21" s="251"/>
      <c r="K21" s="250"/>
      <c r="L21" s="250"/>
      <c r="M21" s="251"/>
      <c r="N21" s="6"/>
    </row>
    <row r="22" spans="1:14" ht="30.75" customHeight="1">
      <c r="A22" s="17" t="str">
        <f t="shared" si="0"/>
        <v>TransportsSous-action 8</v>
      </c>
      <c r="B22" s="25" t="s">
        <v>10</v>
      </c>
      <c r="C22" s="100"/>
      <c r="D22" s="26"/>
      <c r="E22" s="247"/>
      <c r="F22" s="248"/>
      <c r="G22" s="60"/>
      <c r="H22" s="249"/>
      <c r="I22" s="250"/>
      <c r="J22" s="251"/>
      <c r="K22" s="250"/>
      <c r="L22" s="250"/>
      <c r="M22" s="251"/>
      <c r="N22" s="6"/>
    </row>
    <row r="23" spans="1:14" ht="30.75" customHeight="1">
      <c r="A23" s="17" t="str">
        <f t="shared" si="0"/>
        <v>TransportsSous-action 9</v>
      </c>
      <c r="B23" s="25" t="s">
        <v>11</v>
      </c>
      <c r="C23" s="100"/>
      <c r="D23" s="26"/>
      <c r="E23" s="247"/>
      <c r="F23" s="248"/>
      <c r="G23" s="60"/>
      <c r="H23" s="249"/>
      <c r="I23" s="250"/>
      <c r="J23" s="251"/>
      <c r="K23" s="250"/>
      <c r="L23" s="250"/>
      <c r="M23" s="251"/>
      <c r="N23" s="6"/>
    </row>
    <row r="24" spans="1:14" ht="30.75" customHeight="1">
      <c r="A24" s="17" t="str">
        <f t="shared" si="0"/>
        <v>TransportsSous-action 10</v>
      </c>
      <c r="B24" s="25" t="s">
        <v>12</v>
      </c>
      <c r="C24" s="100"/>
      <c r="D24" s="26"/>
      <c r="E24" s="247"/>
      <c r="F24" s="248"/>
      <c r="G24" s="60"/>
      <c r="H24" s="249"/>
      <c r="I24" s="250"/>
      <c r="J24" s="251"/>
      <c r="K24" s="250"/>
      <c r="L24" s="250"/>
      <c r="M24" s="251"/>
      <c r="N24" s="6"/>
    </row>
    <row r="26" spans="1:14" ht="18" hidden="1">
      <c r="A26" s="1">
        <v>1</v>
      </c>
      <c r="B26" s="20" t="s">
        <v>13</v>
      </c>
      <c r="C26" s="21"/>
      <c r="D26" s="21"/>
      <c r="E26" s="21"/>
      <c r="F26" s="21"/>
      <c r="G26" s="198"/>
      <c r="H26" s="198"/>
      <c r="I26" s="198"/>
      <c r="J26" s="198"/>
      <c r="K26" s="198"/>
      <c r="L26" s="198"/>
      <c r="M26" s="198"/>
      <c r="N26" s="6"/>
    </row>
    <row r="27" spans="1:14" s="30" customFormat="1" ht="24.75" customHeight="1" thickBot="1">
      <c r="A27" s="28"/>
      <c r="B27" s="29"/>
      <c r="C27" s="29"/>
      <c r="D27" s="29"/>
      <c r="E27" s="29"/>
      <c r="F27" s="161"/>
      <c r="G27" s="252" t="s">
        <v>47</v>
      </c>
      <c r="H27" s="252"/>
      <c r="I27" s="252"/>
      <c r="J27" s="252"/>
      <c r="K27" s="252"/>
      <c r="L27" s="253" t="s">
        <v>40</v>
      </c>
      <c r="M27" s="253"/>
      <c r="N27" s="253"/>
    </row>
    <row r="28" spans="1:14" ht="30" customHeight="1" thickBot="1">
      <c r="A28" s="17"/>
      <c r="B28" s="20" t="s">
        <v>224</v>
      </c>
      <c r="C28" s="32"/>
      <c r="D28" s="32"/>
      <c r="E28" s="32"/>
      <c r="F28" s="199" t="s">
        <v>222</v>
      </c>
      <c r="G28" s="200">
        <v>2015</v>
      </c>
      <c r="H28" s="200">
        <f>G28+1</f>
        <v>2016</v>
      </c>
      <c r="I28" s="200">
        <f>H28+1</f>
        <v>2017</v>
      </c>
      <c r="J28" s="200">
        <v>2018</v>
      </c>
      <c r="K28" s="201">
        <v>2019</v>
      </c>
      <c r="L28" s="202">
        <v>2015</v>
      </c>
      <c r="M28" s="202">
        <f>L28+1</f>
        <v>2016</v>
      </c>
      <c r="N28" s="202">
        <f>M28+1</f>
        <v>2017</v>
      </c>
    </row>
    <row r="29" spans="1:14" ht="18" customHeight="1">
      <c r="A29" s="17"/>
      <c r="B29" s="43"/>
      <c r="C29" s="38" t="s">
        <v>231</v>
      </c>
      <c r="D29" s="37"/>
      <c r="E29" s="39"/>
      <c r="F29" s="203"/>
      <c r="G29" s="204"/>
      <c r="H29" s="204"/>
      <c r="I29" s="204"/>
      <c r="J29" s="204"/>
      <c r="K29" s="204"/>
      <c r="L29" s="204"/>
      <c r="M29" s="204"/>
      <c r="N29" s="205"/>
    </row>
    <row r="30" spans="1:14" ht="18" customHeight="1">
      <c r="A30" s="17"/>
      <c r="B30" s="43"/>
      <c r="C30" s="38"/>
      <c r="D30" s="37"/>
      <c r="E30" s="39"/>
      <c r="F30" s="203"/>
      <c r="G30" s="204"/>
      <c r="H30" s="204"/>
      <c r="I30" s="204"/>
      <c r="J30" s="204"/>
      <c r="K30" s="204"/>
      <c r="L30" s="205"/>
      <c r="M30" s="205"/>
      <c r="N30" s="205"/>
    </row>
    <row r="31" spans="1:14" ht="18" customHeight="1">
      <c r="A31" s="17"/>
      <c r="B31" s="43"/>
      <c r="C31" s="38"/>
      <c r="D31" s="37"/>
      <c r="E31" s="39"/>
      <c r="F31" s="203"/>
      <c r="G31" s="204"/>
      <c r="H31" s="204"/>
      <c r="I31" s="204"/>
      <c r="J31" s="204"/>
      <c r="K31" s="204"/>
      <c r="L31" s="205"/>
      <c r="M31" s="205"/>
      <c r="N31" s="205"/>
    </row>
    <row r="32" spans="1:14" ht="18" customHeight="1">
      <c r="A32" s="17"/>
      <c r="B32" s="43"/>
      <c r="C32" s="38"/>
      <c r="D32" s="37"/>
      <c r="E32" s="39"/>
      <c r="F32" s="203"/>
      <c r="G32" s="204"/>
      <c r="H32" s="204"/>
      <c r="I32" s="204"/>
      <c r="J32" s="204"/>
      <c r="K32" s="204"/>
      <c r="L32" s="205"/>
      <c r="M32" s="205"/>
      <c r="N32" s="205"/>
    </row>
    <row r="33" spans="2:14" ht="18" customHeight="1">
      <c r="B33" s="36"/>
      <c r="C33" s="38"/>
      <c r="D33" s="37"/>
      <c r="E33" s="39"/>
      <c r="F33" s="203"/>
      <c r="G33" s="204"/>
      <c r="H33" s="204"/>
      <c r="I33" s="204"/>
      <c r="J33" s="204"/>
      <c r="K33" s="204"/>
      <c r="L33" s="204"/>
      <c r="M33" s="204"/>
      <c r="N33" s="204"/>
    </row>
    <row r="34" spans="2:14" ht="18" customHeight="1">
      <c r="B34" s="43"/>
      <c r="C34" s="38"/>
      <c r="D34" s="37"/>
      <c r="E34" s="39"/>
      <c r="F34" s="203"/>
      <c r="G34" s="204"/>
      <c r="H34" s="205"/>
      <c r="I34" s="205"/>
      <c r="J34" s="205"/>
      <c r="K34" s="205"/>
      <c r="L34" s="205"/>
      <c r="M34" s="205"/>
      <c r="N34" s="205"/>
    </row>
    <row r="35" spans="2:14" ht="18" customHeight="1">
      <c r="B35" s="43"/>
      <c r="C35" s="38"/>
      <c r="D35" s="37"/>
      <c r="E35" s="39"/>
      <c r="F35" s="203"/>
      <c r="G35" s="204"/>
      <c r="H35" s="205"/>
      <c r="I35" s="205"/>
      <c r="J35" s="205"/>
      <c r="K35" s="205"/>
      <c r="L35" s="205"/>
      <c r="M35" s="205"/>
      <c r="N35" s="205"/>
    </row>
    <row r="36" spans="2:14" ht="18" customHeight="1">
      <c r="B36" s="47"/>
      <c r="C36" s="38"/>
      <c r="D36" s="37"/>
      <c r="E36" s="39"/>
      <c r="F36" s="203"/>
      <c r="G36" s="204"/>
      <c r="H36" s="204"/>
      <c r="I36" s="204"/>
      <c r="J36" s="204"/>
      <c r="K36" s="204"/>
      <c r="L36" s="204"/>
      <c r="M36" s="204"/>
      <c r="N36" s="205"/>
    </row>
    <row r="37" spans="2:14" ht="18" customHeight="1" thickBot="1">
      <c r="B37" s="47"/>
      <c r="C37" s="38"/>
      <c r="D37" s="37"/>
      <c r="E37" s="39"/>
      <c r="F37" s="203"/>
      <c r="G37" s="204"/>
      <c r="H37" s="204"/>
      <c r="I37" s="204"/>
      <c r="J37" s="204"/>
      <c r="K37" s="204"/>
      <c r="L37" s="205"/>
      <c r="M37" s="205"/>
      <c r="N37" s="205"/>
    </row>
    <row r="38" spans="2:14" ht="18" customHeight="1" thickBot="1">
      <c r="B38" s="153"/>
      <c r="C38" s="154" t="s">
        <v>133</v>
      </c>
      <c r="D38" s="155"/>
      <c r="E38" s="156"/>
      <c r="F38" s="199" t="s">
        <v>222</v>
      </c>
      <c r="G38" s="200">
        <v>2015</v>
      </c>
      <c r="H38" s="200">
        <f>G38+1</f>
        <v>2016</v>
      </c>
      <c r="I38" s="200">
        <f>H38+1</f>
        <v>2017</v>
      </c>
      <c r="J38" s="200">
        <v>2018</v>
      </c>
      <c r="K38" s="201">
        <v>2019</v>
      </c>
      <c r="L38" s="202">
        <v>2015</v>
      </c>
      <c r="M38" s="202">
        <f>L38+1</f>
        <v>2016</v>
      </c>
      <c r="N38" s="202">
        <f>M38+1</f>
        <v>2017</v>
      </c>
    </row>
    <row r="39" spans="2:14" ht="18" customHeight="1">
      <c r="B39" s="43" t="s">
        <v>118</v>
      </c>
      <c r="C39" s="38" t="s">
        <v>120</v>
      </c>
      <c r="D39" s="37"/>
      <c r="E39" s="39"/>
      <c r="F39" s="203"/>
      <c r="G39" s="204"/>
      <c r="H39" s="204"/>
      <c r="I39" s="204"/>
      <c r="J39" s="204"/>
      <c r="K39" s="204"/>
      <c r="L39" s="205"/>
      <c r="M39" s="205"/>
      <c r="N39" s="205"/>
    </row>
    <row r="40" spans="2:14" ht="18" customHeight="1">
      <c r="B40" s="43" t="s">
        <v>119</v>
      </c>
      <c r="C40" s="38" t="s">
        <v>120</v>
      </c>
      <c r="D40" s="37"/>
      <c r="E40" s="39"/>
      <c r="F40" s="203"/>
      <c r="G40" s="204"/>
      <c r="H40" s="204"/>
      <c r="I40" s="204"/>
      <c r="J40" s="204"/>
      <c r="K40" s="204"/>
      <c r="L40" s="205"/>
      <c r="M40" s="205"/>
      <c r="N40" s="205"/>
    </row>
    <row r="41" spans="2:14" ht="18" customHeight="1">
      <c r="B41" s="43" t="s">
        <v>125</v>
      </c>
      <c r="C41" s="38" t="s">
        <v>120</v>
      </c>
      <c r="D41" s="37"/>
      <c r="E41" s="39"/>
      <c r="F41" s="203"/>
      <c r="G41" s="204"/>
      <c r="H41" s="204"/>
      <c r="I41" s="204"/>
      <c r="J41" s="204"/>
      <c r="K41" s="204"/>
      <c r="L41" s="205"/>
      <c r="M41" s="205"/>
      <c r="N41" s="205"/>
    </row>
    <row r="42" spans="2:14" ht="18" customHeight="1">
      <c r="B42" s="43" t="s">
        <v>126</v>
      </c>
      <c r="C42" s="38" t="s">
        <v>120</v>
      </c>
      <c r="D42" s="37"/>
      <c r="E42" s="39"/>
      <c r="F42" s="203"/>
      <c r="G42" s="204"/>
      <c r="H42" s="204"/>
      <c r="I42" s="204"/>
      <c r="J42" s="204"/>
      <c r="K42" s="204"/>
      <c r="L42" s="205"/>
      <c r="M42" s="205"/>
      <c r="N42" s="205"/>
    </row>
    <row r="43" spans="2:14" ht="18" customHeight="1">
      <c r="B43" s="43" t="s">
        <v>127</v>
      </c>
      <c r="C43" s="38" t="s">
        <v>120</v>
      </c>
      <c r="D43" s="37"/>
      <c r="E43" s="39"/>
      <c r="F43" s="203"/>
      <c r="G43" s="204"/>
      <c r="H43" s="204"/>
      <c r="I43" s="204"/>
      <c r="J43" s="204"/>
      <c r="K43" s="204"/>
      <c r="L43" s="205"/>
      <c r="M43" s="205"/>
      <c r="N43" s="205"/>
    </row>
    <row r="44" spans="2:14" ht="18" customHeight="1">
      <c r="B44" s="43" t="s">
        <v>128</v>
      </c>
      <c r="C44" s="38" t="s">
        <v>120</v>
      </c>
      <c r="D44" s="37"/>
      <c r="E44" s="39"/>
      <c r="F44" s="203"/>
      <c r="G44" s="204"/>
      <c r="H44" s="204"/>
      <c r="I44" s="204"/>
      <c r="J44" s="204"/>
      <c r="K44" s="204"/>
      <c r="L44" s="205"/>
      <c r="M44" s="205"/>
      <c r="N44" s="205"/>
    </row>
    <row r="45" spans="2:14" ht="18" customHeight="1">
      <c r="B45" s="43" t="s">
        <v>129</v>
      </c>
      <c r="C45" s="38" t="s">
        <v>120</v>
      </c>
      <c r="D45" s="37"/>
      <c r="E45" s="39"/>
      <c r="F45" s="203"/>
      <c r="G45" s="204"/>
      <c r="H45" s="204"/>
      <c r="I45" s="204"/>
      <c r="J45" s="204"/>
      <c r="K45" s="204"/>
      <c r="L45" s="205"/>
      <c r="M45" s="205"/>
      <c r="N45" s="205"/>
    </row>
    <row r="46" spans="2:14" ht="18" customHeight="1">
      <c r="B46" s="43" t="s">
        <v>130</v>
      </c>
      <c r="C46" s="38" t="s">
        <v>120</v>
      </c>
      <c r="D46" s="37"/>
      <c r="E46" s="39"/>
      <c r="F46" s="203"/>
      <c r="G46" s="204"/>
      <c r="H46" s="204"/>
      <c r="I46" s="204"/>
      <c r="J46" s="204"/>
      <c r="K46" s="204"/>
      <c r="L46" s="205"/>
      <c r="M46" s="205"/>
      <c r="N46" s="205"/>
    </row>
    <row r="47" spans="2:14" ht="18" customHeight="1">
      <c r="B47" s="43" t="s">
        <v>131</v>
      </c>
      <c r="C47" s="38" t="s">
        <v>120</v>
      </c>
      <c r="D47" s="37"/>
      <c r="E47" s="39"/>
      <c r="F47" s="203"/>
      <c r="G47" s="204"/>
      <c r="H47" s="204"/>
      <c r="I47" s="204"/>
      <c r="J47" s="204"/>
      <c r="K47" s="204"/>
      <c r="L47" s="205"/>
      <c r="M47" s="205"/>
      <c r="N47" s="205"/>
    </row>
    <row r="48" spans="2:14" ht="18" customHeight="1">
      <c r="B48" s="43" t="s">
        <v>132</v>
      </c>
      <c r="C48" s="38" t="s">
        <v>120</v>
      </c>
      <c r="D48" s="37"/>
      <c r="E48" s="39"/>
      <c r="F48" s="203"/>
      <c r="G48" s="204"/>
      <c r="H48" s="204"/>
      <c r="I48" s="204"/>
      <c r="J48" s="204"/>
      <c r="K48" s="204"/>
      <c r="L48" s="205"/>
      <c r="M48" s="205"/>
      <c r="N48" s="205"/>
    </row>
    <row r="49" spans="1:14" s="49" customFormat="1" ht="7.5" customHeight="1">
      <c r="A49" s="48"/>
      <c r="D49" s="50"/>
      <c r="E49" s="50"/>
      <c r="F49" s="50"/>
      <c r="G49" s="50"/>
      <c r="H49" s="50"/>
      <c r="I49" s="50"/>
      <c r="J49" s="50"/>
      <c r="K49" s="50"/>
      <c r="L49" s="50"/>
      <c r="M49" s="50"/>
      <c r="N49" s="50"/>
    </row>
    <row r="50" spans="1:14" s="58" customFormat="1" ht="30" customHeight="1" collapsed="1">
      <c r="A50" s="52"/>
      <c r="B50" s="20" t="s">
        <v>223</v>
      </c>
      <c r="C50" s="53"/>
      <c r="D50" s="54"/>
      <c r="E50" s="97"/>
      <c r="F50" s="97"/>
      <c r="G50" s="206" t="s">
        <v>15</v>
      </c>
      <c r="H50" s="207"/>
      <c r="I50" s="207"/>
      <c r="J50" s="207"/>
      <c r="K50" s="207"/>
      <c r="L50" s="207"/>
      <c r="M50" s="207"/>
      <c r="N50" s="207"/>
    </row>
    <row r="51" spans="1:14" s="30" customFormat="1" ht="24.75" customHeight="1" hidden="1" outlineLevel="1">
      <c r="A51" s="28"/>
      <c r="B51" s="29"/>
      <c r="C51" s="29"/>
      <c r="D51" s="29"/>
      <c r="E51" s="29"/>
      <c r="F51" s="58"/>
      <c r="G51" s="252" t="s">
        <v>47</v>
      </c>
      <c r="H51" s="252"/>
      <c r="I51" s="252"/>
      <c r="J51" s="252"/>
      <c r="K51" s="252"/>
      <c r="L51" s="253" t="s">
        <v>40</v>
      </c>
      <c r="M51" s="253"/>
      <c r="N51" s="253"/>
    </row>
    <row r="52" spans="1:14" ht="18" customHeight="1" hidden="1" outlineLevel="1">
      <c r="A52" s="17"/>
      <c r="B52" s="153"/>
      <c r="C52" s="154" t="s">
        <v>133</v>
      </c>
      <c r="D52" s="155"/>
      <c r="E52" s="156"/>
      <c r="F52" s="58"/>
      <c r="G52" s="200">
        <v>2015</v>
      </c>
      <c r="H52" s="200">
        <f>G52+1</f>
        <v>2016</v>
      </c>
      <c r="I52" s="200">
        <f>H52+1</f>
        <v>2017</v>
      </c>
      <c r="J52" s="200">
        <v>2018</v>
      </c>
      <c r="K52" s="201">
        <v>2019</v>
      </c>
      <c r="L52" s="202">
        <v>2015</v>
      </c>
      <c r="M52" s="202">
        <f>L52+1</f>
        <v>2016</v>
      </c>
      <c r="N52" s="202">
        <f>M52+1</f>
        <v>2017</v>
      </c>
    </row>
    <row r="53" spans="1:14" ht="18" customHeight="1" hidden="1" outlineLevel="1">
      <c r="A53" s="59" t="s">
        <v>16</v>
      </c>
      <c r="B53" s="108" t="s">
        <v>17</v>
      </c>
      <c r="C53" s="109" t="s">
        <v>18</v>
      </c>
      <c r="D53" s="169"/>
      <c r="E53" s="170"/>
      <c r="F53" s="171"/>
      <c r="G53" s="208">
        <f aca="true" t="shared" si="1" ref="G53:N53">SUM(G54:G57)-G55</f>
        <v>0</v>
      </c>
      <c r="H53" s="208">
        <f t="shared" si="1"/>
        <v>0</v>
      </c>
      <c r="I53" s="208">
        <f t="shared" si="1"/>
        <v>0</v>
      </c>
      <c r="J53" s="208">
        <f t="shared" si="1"/>
        <v>0</v>
      </c>
      <c r="K53" s="208">
        <f>SUM(K54:K57)-K55</f>
        <v>0</v>
      </c>
      <c r="L53" s="208">
        <f t="shared" si="1"/>
        <v>0</v>
      </c>
      <c r="M53" s="208">
        <f t="shared" si="1"/>
        <v>0</v>
      </c>
      <c r="N53" s="208">
        <f t="shared" si="1"/>
        <v>0</v>
      </c>
    </row>
    <row r="54" spans="1:14" ht="18" customHeight="1" hidden="1" outlineLevel="1">
      <c r="A54" s="59" t="s">
        <v>16</v>
      </c>
      <c r="B54" s="110" t="s">
        <v>19</v>
      </c>
      <c r="C54" s="111" t="s">
        <v>20</v>
      </c>
      <c r="D54" s="169"/>
      <c r="E54" s="170"/>
      <c r="F54" s="171"/>
      <c r="G54" s="208"/>
      <c r="H54" s="208"/>
      <c r="I54" s="208"/>
      <c r="J54" s="208"/>
      <c r="K54" s="208"/>
      <c r="L54" s="208"/>
      <c r="M54" s="208"/>
      <c r="N54" s="208"/>
    </row>
    <row r="55" spans="1:14" ht="18" customHeight="1" hidden="1" outlineLevel="1">
      <c r="A55" s="59" t="s">
        <v>16</v>
      </c>
      <c r="B55" s="112"/>
      <c r="C55" s="113" t="s">
        <v>21</v>
      </c>
      <c r="D55" s="169"/>
      <c r="E55" s="172"/>
      <c r="F55" s="171"/>
      <c r="G55" s="208"/>
      <c r="H55" s="208"/>
      <c r="I55" s="208"/>
      <c r="J55" s="208"/>
      <c r="K55" s="208"/>
      <c r="L55" s="208"/>
      <c r="M55" s="208"/>
      <c r="N55" s="208"/>
    </row>
    <row r="56" spans="1:14" ht="18" customHeight="1" hidden="1" outlineLevel="1">
      <c r="A56" s="59" t="s">
        <v>16</v>
      </c>
      <c r="B56" s="110" t="s">
        <v>22</v>
      </c>
      <c r="C56" s="111" t="s">
        <v>23</v>
      </c>
      <c r="D56" s="169"/>
      <c r="E56" s="173"/>
      <c r="F56" s="171"/>
      <c r="G56" s="208"/>
      <c r="H56" s="208"/>
      <c r="I56" s="208"/>
      <c r="J56" s="208"/>
      <c r="K56" s="208"/>
      <c r="L56" s="208"/>
      <c r="M56" s="208"/>
      <c r="N56" s="208"/>
    </row>
    <row r="57" spans="1:14" ht="22.5" hidden="1" outlineLevel="1">
      <c r="A57" s="59" t="s">
        <v>16</v>
      </c>
      <c r="B57" s="114" t="s">
        <v>24</v>
      </c>
      <c r="C57" s="111" t="s">
        <v>134</v>
      </c>
      <c r="D57" s="169"/>
      <c r="E57" s="170"/>
      <c r="F57" s="171"/>
      <c r="G57" s="208"/>
      <c r="H57" s="208"/>
      <c r="I57" s="208"/>
      <c r="J57" s="208"/>
      <c r="K57" s="208"/>
      <c r="L57" s="208"/>
      <c r="M57" s="208"/>
      <c r="N57" s="208"/>
    </row>
    <row r="58" spans="1:14" ht="18" customHeight="1" hidden="1" outlineLevel="1">
      <c r="A58" s="59" t="s">
        <v>16</v>
      </c>
      <c r="B58" s="108" t="s">
        <v>135</v>
      </c>
      <c r="C58" s="141" t="s">
        <v>136</v>
      </c>
      <c r="D58" s="169"/>
      <c r="E58" s="172"/>
      <c r="F58" s="171"/>
      <c r="G58" s="208"/>
      <c r="H58" s="208"/>
      <c r="I58" s="208"/>
      <c r="J58" s="208"/>
      <c r="K58" s="208"/>
      <c r="L58" s="208"/>
      <c r="M58" s="208"/>
      <c r="N58" s="208"/>
    </row>
    <row r="59" spans="1:14" ht="18" customHeight="1" hidden="1" outlineLevel="1">
      <c r="A59" s="59" t="s">
        <v>26</v>
      </c>
      <c r="B59" s="115" t="s">
        <v>27</v>
      </c>
      <c r="C59" s="116" t="s">
        <v>137</v>
      </c>
      <c r="D59" s="169"/>
      <c r="E59" s="170"/>
      <c r="F59" s="171"/>
      <c r="G59" s="208">
        <f aca="true" t="shared" si="2" ref="G59:N59">SUM(G60:G64)-SUM(G61:G62)</f>
        <v>0</v>
      </c>
      <c r="H59" s="208">
        <f t="shared" si="2"/>
        <v>0</v>
      </c>
      <c r="I59" s="208">
        <f t="shared" si="2"/>
        <v>0</v>
      </c>
      <c r="J59" s="208">
        <f t="shared" si="2"/>
        <v>0</v>
      </c>
      <c r="K59" s="208">
        <f>SUM(K60:K64)-SUM(K61:K62)</f>
        <v>0</v>
      </c>
      <c r="L59" s="208">
        <f t="shared" si="2"/>
        <v>0</v>
      </c>
      <c r="M59" s="208">
        <f t="shared" si="2"/>
        <v>0</v>
      </c>
      <c r="N59" s="208">
        <f t="shared" si="2"/>
        <v>0</v>
      </c>
    </row>
    <row r="60" spans="1:14" ht="18" customHeight="1" hidden="1" outlineLevel="1">
      <c r="A60" s="59" t="s">
        <v>26</v>
      </c>
      <c r="B60" s="117" t="s">
        <v>28</v>
      </c>
      <c r="C60" s="118" t="s">
        <v>29</v>
      </c>
      <c r="D60" s="169"/>
      <c r="E60" s="170"/>
      <c r="F60" s="171"/>
      <c r="G60" s="208">
        <f>G61+G62</f>
        <v>0</v>
      </c>
      <c r="H60" s="208">
        <f aca="true" t="shared" si="3" ref="H60:N60">H61+H62</f>
        <v>0</v>
      </c>
      <c r="I60" s="208">
        <f t="shared" si="3"/>
        <v>0</v>
      </c>
      <c r="J60" s="208">
        <f t="shared" si="3"/>
        <v>0</v>
      </c>
      <c r="K60" s="208">
        <f t="shared" si="3"/>
        <v>0</v>
      </c>
      <c r="L60" s="208">
        <f t="shared" si="3"/>
        <v>0</v>
      </c>
      <c r="M60" s="208">
        <f t="shared" si="3"/>
        <v>0</v>
      </c>
      <c r="N60" s="208">
        <f t="shared" si="3"/>
        <v>0</v>
      </c>
    </row>
    <row r="61" spans="1:14" ht="18" customHeight="1" hidden="1" outlineLevel="1">
      <c r="A61" s="59" t="s">
        <v>26</v>
      </c>
      <c r="B61" s="119"/>
      <c r="C61" s="120" t="s">
        <v>30</v>
      </c>
      <c r="D61" s="169"/>
      <c r="E61" s="170"/>
      <c r="F61" s="171"/>
      <c r="G61" s="208"/>
      <c r="H61" s="208"/>
      <c r="I61" s="208"/>
      <c r="J61" s="208"/>
      <c r="K61" s="208"/>
      <c r="L61" s="208"/>
      <c r="M61" s="208"/>
      <c r="N61" s="208"/>
    </row>
    <row r="62" spans="1:14" ht="18" customHeight="1" hidden="1" outlineLevel="1">
      <c r="A62" s="59" t="s">
        <v>26</v>
      </c>
      <c r="B62" s="121"/>
      <c r="C62" s="120" t="s">
        <v>31</v>
      </c>
      <c r="D62" s="169"/>
      <c r="E62" s="170"/>
      <c r="F62" s="171"/>
      <c r="G62" s="208"/>
      <c r="H62" s="208"/>
      <c r="I62" s="208"/>
      <c r="J62" s="208"/>
      <c r="K62" s="208"/>
      <c r="L62" s="208"/>
      <c r="M62" s="208"/>
      <c r="N62" s="208"/>
    </row>
    <row r="63" spans="1:14" ht="18" customHeight="1" hidden="1" outlineLevel="1">
      <c r="A63" s="59" t="s">
        <v>26</v>
      </c>
      <c r="B63" s="115" t="s">
        <v>32</v>
      </c>
      <c r="C63" s="118" t="s">
        <v>33</v>
      </c>
      <c r="D63" s="169"/>
      <c r="E63" s="170"/>
      <c r="F63" s="171"/>
      <c r="G63" s="208"/>
      <c r="H63" s="208"/>
      <c r="I63" s="208"/>
      <c r="J63" s="208"/>
      <c r="K63" s="208"/>
      <c r="L63" s="208"/>
      <c r="M63" s="208"/>
      <c r="N63" s="208"/>
    </row>
    <row r="64" spans="1:14" ht="18" customHeight="1" hidden="1" outlineLevel="1">
      <c r="A64" s="59" t="s">
        <v>26</v>
      </c>
      <c r="B64" s="115" t="s">
        <v>34</v>
      </c>
      <c r="C64" s="118" t="s">
        <v>35</v>
      </c>
      <c r="D64" s="169"/>
      <c r="E64" s="170"/>
      <c r="F64" s="171"/>
      <c r="G64" s="208"/>
      <c r="H64" s="208"/>
      <c r="I64" s="208"/>
      <c r="J64" s="208"/>
      <c r="K64" s="208"/>
      <c r="L64" s="208"/>
      <c r="M64" s="208"/>
      <c r="N64" s="208"/>
    </row>
    <row r="65" spans="1:14" ht="19.5" customHeight="1" hidden="1" outlineLevel="1">
      <c r="A65" s="17"/>
      <c r="B65" s="98" t="s">
        <v>107</v>
      </c>
      <c r="C65" s="68"/>
      <c r="D65" s="69"/>
      <c r="E65" s="70"/>
      <c r="F65" s="209"/>
      <c r="G65" s="210">
        <f aca="true" t="shared" si="4" ref="G65:N65">G53-G59</f>
        <v>0</v>
      </c>
      <c r="H65" s="210">
        <f t="shared" si="4"/>
        <v>0</v>
      </c>
      <c r="I65" s="210">
        <f t="shared" si="4"/>
        <v>0</v>
      </c>
      <c r="J65" s="210">
        <f t="shared" si="4"/>
        <v>0</v>
      </c>
      <c r="K65" s="210"/>
      <c r="L65" s="210">
        <f t="shared" si="4"/>
        <v>0</v>
      </c>
      <c r="M65" s="210">
        <f t="shared" si="4"/>
        <v>0</v>
      </c>
      <c r="N65" s="210">
        <f t="shared" si="4"/>
        <v>0</v>
      </c>
    </row>
    <row r="66" spans="1:14" ht="19.5" customHeight="1" hidden="1" outlineLevel="1">
      <c r="A66" s="1">
        <v>1</v>
      </c>
      <c r="B66" s="74"/>
      <c r="C66" s="75"/>
      <c r="D66" s="75"/>
      <c r="E66" s="76" t="s">
        <v>36</v>
      </c>
      <c r="F66" s="162"/>
      <c r="G66" s="211">
        <f>SUM(G65:N65)</f>
        <v>0</v>
      </c>
      <c r="H66" s="132"/>
      <c r="I66" s="79"/>
      <c r="J66" s="79"/>
      <c r="K66" s="79"/>
      <c r="L66" s="79"/>
      <c r="M66" s="79"/>
      <c r="N66" s="79"/>
    </row>
    <row r="67" spans="1:14" ht="19.5" customHeight="1" hidden="1" outlineLevel="1">
      <c r="A67" s="1">
        <v>2</v>
      </c>
      <c r="B67" s="74"/>
      <c r="C67" s="75"/>
      <c r="D67" s="75"/>
      <c r="E67" s="99" t="s">
        <v>37</v>
      </c>
      <c r="F67" s="75"/>
      <c r="G67" s="211">
        <f>SUM(G65:J65)</f>
        <v>0</v>
      </c>
      <c r="H67" s="132"/>
      <c r="I67" s="79"/>
      <c r="J67" s="79"/>
      <c r="K67" s="79"/>
      <c r="L67" s="212">
        <f>SUM(L65:N65)</f>
        <v>0</v>
      </c>
      <c r="M67" s="213"/>
      <c r="N67" s="79"/>
    </row>
    <row r="68" spans="1:14" ht="19.5" customHeight="1" hidden="1" collapsed="1">
      <c r="A68" s="1">
        <v>1</v>
      </c>
      <c r="B68" s="74"/>
      <c r="C68" s="75"/>
      <c r="D68" s="75"/>
      <c r="E68" s="76" t="s">
        <v>38</v>
      </c>
      <c r="F68" s="162"/>
      <c r="G68" s="211" t="e">
        <f>SUM(G73:M73)</f>
        <v>#NAME?</v>
      </c>
      <c r="H68" s="132"/>
      <c r="I68" s="79"/>
      <c r="J68" s="79"/>
      <c r="K68" s="79"/>
      <c r="L68" s="79"/>
      <c r="M68" s="79"/>
      <c r="N68" s="79"/>
    </row>
    <row r="69" spans="1:14" s="88" customFormat="1" ht="7.5" customHeight="1">
      <c r="A69" s="82"/>
      <c r="B69" s="83"/>
      <c r="C69" s="83"/>
      <c r="D69" s="83"/>
      <c r="E69" s="83"/>
      <c r="F69" s="83"/>
      <c r="G69" s="133"/>
      <c r="H69" s="133"/>
      <c r="I69" s="85"/>
      <c r="J69" s="85"/>
      <c r="K69" s="85"/>
      <c r="L69" s="85"/>
      <c r="M69" s="85"/>
      <c r="N69" s="85"/>
    </row>
    <row r="70" spans="1:14" ht="30" customHeight="1">
      <c r="A70" s="17"/>
      <c r="B70" s="31" t="s">
        <v>225</v>
      </c>
      <c r="C70" s="89"/>
      <c r="D70" s="89"/>
      <c r="E70" s="89"/>
      <c r="F70" s="89"/>
      <c r="G70" s="214"/>
      <c r="H70" s="214"/>
      <c r="I70" s="214"/>
      <c r="J70" s="214"/>
      <c r="K70" s="214"/>
      <c r="L70" s="214"/>
      <c r="M70" s="214"/>
      <c r="N70" s="214"/>
    </row>
    <row r="71" spans="1:14" ht="24" customHeight="1">
      <c r="A71" s="17"/>
      <c r="B71" s="143" t="s">
        <v>226</v>
      </c>
      <c r="C71" s="245" t="s">
        <v>139</v>
      </c>
      <c r="D71" s="245"/>
      <c r="E71" s="246"/>
      <c r="F71" s="159"/>
      <c r="G71" s="215"/>
      <c r="H71" s="215"/>
      <c r="I71" s="215"/>
      <c r="J71" s="215"/>
      <c r="K71" s="215"/>
      <c r="L71" s="215"/>
      <c r="M71" s="215"/>
      <c r="N71" s="215"/>
    </row>
    <row r="72" spans="1:14" ht="15">
      <c r="A72" s="17" t="s">
        <v>39</v>
      </c>
      <c r="B72" s="27"/>
      <c r="C72" s="6"/>
      <c r="D72" s="6"/>
      <c r="E72" s="6"/>
      <c r="F72" s="6"/>
      <c r="G72" s="6"/>
      <c r="H72" s="6"/>
      <c r="I72" s="6"/>
      <c r="J72" s="6"/>
      <c r="K72" s="6"/>
      <c r="L72" s="6"/>
      <c r="M72" s="6"/>
      <c r="N72" s="6"/>
    </row>
    <row r="73" spans="1:13" s="35" customFormat="1" ht="14.25" hidden="1">
      <c r="A73" s="95"/>
      <c r="B73" s="96"/>
      <c r="G73" s="35" t="e">
        <f>G65/POWER(1+TauxAct,G28-$G$28)</f>
        <v>#NAME?</v>
      </c>
      <c r="H73" s="35" t="e">
        <f>H65/POWER(1+TauxAct,H28-$G$28)</f>
        <v>#NAME?</v>
      </c>
      <c r="I73" s="35" t="e">
        <f>I65/POWER(1+TauxAct,I28-$G$28)</f>
        <v>#NAME?</v>
      </c>
      <c r="J73" s="35" t="e">
        <f>J65/POWER(1+TauxAct,J28-$G$28)</f>
        <v>#NAME?</v>
      </c>
      <c r="K73" s="35" t="e">
        <f>L65/POWER(1+TauxAct,L28-$G$28)</f>
        <v>#NAME?</v>
      </c>
      <c r="L73" s="35" t="e">
        <f>M65/POWER(1+TauxAct,M28-$G$28)</f>
        <v>#NAME?</v>
      </c>
      <c r="M73" s="35" t="e">
        <f>N65/POWER(1+TauxAct,N28-$G$28)</f>
        <v>#NAME?</v>
      </c>
    </row>
    <row r="74" spans="1:14" ht="15">
      <c r="A74" s="17"/>
      <c r="B74" s="142" t="s">
        <v>138</v>
      </c>
      <c r="C74" s="6"/>
      <c r="D74" s="6"/>
      <c r="E74" s="6"/>
      <c r="F74" s="6"/>
      <c r="G74" s="6"/>
      <c r="H74" s="6"/>
      <c r="I74" s="6"/>
      <c r="J74" s="6"/>
      <c r="K74" s="6"/>
      <c r="L74" s="6"/>
      <c r="M74" s="6"/>
      <c r="N74" s="6"/>
    </row>
    <row r="75" spans="1:14" ht="15">
      <c r="A75" s="17"/>
      <c r="B75" s="27"/>
      <c r="C75" s="6"/>
      <c r="D75" s="6"/>
      <c r="E75" s="6"/>
      <c r="F75" s="6"/>
      <c r="G75" s="6"/>
      <c r="H75" s="6"/>
      <c r="I75" s="6"/>
      <c r="J75" s="6"/>
      <c r="K75" s="6"/>
      <c r="L75" s="6"/>
      <c r="M75" s="6"/>
      <c r="N75" s="6"/>
    </row>
  </sheetData>
  <sheetProtection/>
  <mergeCells count="51">
    <mergeCell ref="B8:C8"/>
    <mergeCell ref="D8:J8"/>
    <mergeCell ref="G3:L3"/>
    <mergeCell ref="B6:C6"/>
    <mergeCell ref="D6:J6"/>
    <mergeCell ref="B7:C7"/>
    <mergeCell ref="D7:J7"/>
    <mergeCell ref="B9:C9"/>
    <mergeCell ref="D9:J9"/>
    <mergeCell ref="B10:C10"/>
    <mergeCell ref="D10:J10"/>
    <mergeCell ref="B11:C11"/>
    <mergeCell ref="D11:J11"/>
    <mergeCell ref="E14:F14"/>
    <mergeCell ref="H14:J14"/>
    <mergeCell ref="K14:M14"/>
    <mergeCell ref="E15:F15"/>
    <mergeCell ref="H15:J15"/>
    <mergeCell ref="K15:M15"/>
    <mergeCell ref="E16:F16"/>
    <mergeCell ref="H16:J16"/>
    <mergeCell ref="K16:M16"/>
    <mergeCell ref="E17:F17"/>
    <mergeCell ref="H17:J17"/>
    <mergeCell ref="K17:M17"/>
    <mergeCell ref="E18:F18"/>
    <mergeCell ref="H18:J18"/>
    <mergeCell ref="K18:M18"/>
    <mergeCell ref="E19:F19"/>
    <mergeCell ref="H19:J19"/>
    <mergeCell ref="K19:M19"/>
    <mergeCell ref="E20:F20"/>
    <mergeCell ref="H20:J20"/>
    <mergeCell ref="K20:M20"/>
    <mergeCell ref="E21:F21"/>
    <mergeCell ref="H21:J21"/>
    <mergeCell ref="K21:M21"/>
    <mergeCell ref="E22:F22"/>
    <mergeCell ref="H22:J22"/>
    <mergeCell ref="K22:M22"/>
    <mergeCell ref="E23:F23"/>
    <mergeCell ref="H23:J23"/>
    <mergeCell ref="K23:M23"/>
    <mergeCell ref="C71:E71"/>
    <mergeCell ref="E24:F24"/>
    <mergeCell ref="H24:J24"/>
    <mergeCell ref="K24:M24"/>
    <mergeCell ref="G27:K27"/>
    <mergeCell ref="L27:N27"/>
    <mergeCell ref="G51:K51"/>
    <mergeCell ref="L51:N51"/>
  </mergeCells>
  <conditionalFormatting sqref="L27 L51">
    <cfRule type="expression" priority="2" dxfId="3" stopIfTrue="1">
      <formula>IF(OR(L27="Démarrage du projet",L27="Fin du projet"),TRUE,FALSE)</formula>
    </cfRule>
  </conditionalFormatting>
  <conditionalFormatting sqref="L27 L51">
    <cfRule type="expression" priority="1" dxfId="2" stopIfTrue="1">
      <formula>IF(OR(L27="Démarrage du PRE",L27="Fin du PRE"),TRUE,FALSE)</formula>
    </cfRule>
  </conditionalFormatting>
  <conditionalFormatting sqref="D53:E64">
    <cfRule type="expression" priority="3" dxfId="52" stopIfTrue="1">
      <formula>IF(AND($D53&lt;&gt;"Oui",SUM($G53:$N53)&gt;0),TRUE,FALSE)</formula>
    </cfRule>
    <cfRule type="expression" priority="4" dxfId="0" stopIfTrue="1">
      <formula>IF(OR($D53="Non",$D53=""),TRUE,FALSE)</formula>
    </cfRule>
  </conditionalFormatting>
  <dataValidations count="2">
    <dataValidation type="list" allowBlank="1" showInputMessage="1" showErrorMessage="1" sqref="G15:G24">
      <formula1>"Oui,Non"</formula1>
    </dataValidation>
    <dataValidation type="list" allowBlank="1" showInputMessage="1" showErrorMessage="1" sqref="E15:E24">
      <formula1>"Gestion centralisée des transports,Communication auprès des prescripteurs et des usagers,Analyse interne des prescriptions,Intégration du RPPS dans les prescriptions,Procédures expérimentales régionales (frais parking, supports prescription, …),Autres"</formula1>
    </dataValidation>
  </dataValidations>
  <printOptions/>
  <pageMargins left="0.1968503937007874" right="0.1968503937007874" top="0.1968503937007874" bottom="0.1968503937007874" header="0.1968503937007874" footer="0.1968503937007874"/>
  <pageSetup fitToHeight="5"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pageSetUpPr fitToPage="1"/>
  </sheetPr>
  <dimension ref="A2:N74"/>
  <sheetViews>
    <sheetView zoomScale="90" zoomScaleNormal="90" zoomScalePageLayoutView="0" workbookViewId="0" topLeftCell="A1">
      <selection activeCell="C22" sqref="C22"/>
    </sheetView>
  </sheetViews>
  <sheetFormatPr defaultColWidth="9.140625" defaultRowHeight="15"/>
  <cols>
    <col min="1" max="1" width="3.7109375" style="17" customWidth="1"/>
    <col min="2" max="2" width="15.28125" style="27" customWidth="1"/>
    <col min="3" max="3" width="41.140625" style="6" bestFit="1" customWidth="1"/>
    <col min="4" max="4" width="14.8515625" style="6" customWidth="1"/>
    <col min="5" max="5" width="41.00390625" style="6" customWidth="1"/>
    <col min="6" max="7" width="13.00390625" style="6" customWidth="1"/>
    <col min="8" max="14" width="10.7109375" style="6" customWidth="1"/>
    <col min="15" max="15" width="10.140625" style="6" bestFit="1" customWidth="1"/>
    <col min="16" max="242" width="9.140625" style="6" customWidth="1"/>
    <col min="243" max="243" width="3.7109375" style="6" customWidth="1"/>
    <col min="244" max="244" width="15.28125" style="6" customWidth="1"/>
    <col min="245" max="245" width="41.140625" style="6" bestFit="1" customWidth="1"/>
    <col min="246" max="246" width="14.8515625" style="6" customWidth="1"/>
    <col min="247" max="247" width="41.00390625" style="6" customWidth="1"/>
    <col min="248" max="254" width="10.7109375" style="6" customWidth="1"/>
    <col min="255" max="16384" width="0" style="6" hidden="1" customWidth="1"/>
  </cols>
  <sheetData>
    <row r="2" spans="1:14" ht="23.25">
      <c r="A2" s="1">
        <v>2</v>
      </c>
      <c r="B2" s="2" t="s">
        <v>41</v>
      </c>
      <c r="C2" s="3"/>
      <c r="D2" s="3"/>
      <c r="E2" s="4" t="s">
        <v>159</v>
      </c>
      <c r="F2" s="4"/>
      <c r="G2" s="5"/>
      <c r="H2" s="5"/>
      <c r="I2" s="5"/>
      <c r="J2" s="5"/>
      <c r="K2" s="5"/>
      <c r="L2" s="5"/>
      <c r="M2" s="5"/>
      <c r="N2" s="3"/>
    </row>
    <row r="3" spans="1:14" ht="23.25">
      <c r="A3" s="1">
        <v>2</v>
      </c>
      <c r="B3" s="3"/>
      <c r="C3" s="7" t="s">
        <v>45</v>
      </c>
      <c r="D3" s="129">
        <f>Synthèse!D3</f>
        <v>0</v>
      </c>
      <c r="E3" s="7" t="s">
        <v>46</v>
      </c>
      <c r="F3" s="7"/>
      <c r="G3" s="234">
        <f>Synthèse!F3</f>
        <v>0</v>
      </c>
      <c r="H3" s="234"/>
      <c r="I3" s="234"/>
      <c r="J3" s="234"/>
      <c r="K3" s="234"/>
      <c r="L3" s="234"/>
      <c r="M3" s="234"/>
      <c r="N3" s="3"/>
    </row>
    <row r="4" spans="1:12" s="13" customFormat="1" ht="12" customHeight="1">
      <c r="A4" s="9"/>
      <c r="B4" s="10"/>
      <c r="C4" s="11"/>
      <c r="D4" s="8"/>
      <c r="E4" s="8"/>
      <c r="F4" s="8"/>
      <c r="G4" s="8"/>
      <c r="H4" s="8"/>
      <c r="I4" s="8"/>
      <c r="J4" s="8"/>
      <c r="K4" s="8"/>
      <c r="L4" s="12"/>
    </row>
    <row r="5" spans="1:11" ht="18">
      <c r="A5" s="1">
        <v>2</v>
      </c>
      <c r="B5" s="14" t="s">
        <v>0</v>
      </c>
      <c r="C5" s="15"/>
      <c r="D5" s="15"/>
      <c r="E5" s="15"/>
      <c r="F5" s="15"/>
      <c r="G5" s="15"/>
      <c r="H5" s="15"/>
      <c r="I5" s="15"/>
      <c r="J5" s="15"/>
      <c r="K5" s="16"/>
    </row>
    <row r="6" spans="2:12" ht="18" customHeight="1">
      <c r="B6" s="261" t="s">
        <v>89</v>
      </c>
      <c r="C6" s="261"/>
      <c r="D6" s="234"/>
      <c r="E6" s="234"/>
      <c r="F6" s="234"/>
      <c r="G6" s="234"/>
      <c r="H6" s="234"/>
      <c r="I6" s="234"/>
      <c r="J6" s="234"/>
      <c r="K6" s="234"/>
      <c r="L6" s="18"/>
    </row>
    <row r="7" spans="2:12" ht="18" customHeight="1">
      <c r="B7" s="266" t="s">
        <v>112</v>
      </c>
      <c r="C7" s="267"/>
      <c r="D7" s="234"/>
      <c r="E7" s="234"/>
      <c r="F7" s="234"/>
      <c r="G7" s="234"/>
      <c r="H7" s="234"/>
      <c r="I7" s="234"/>
      <c r="J7" s="234"/>
      <c r="K7" s="234"/>
      <c r="L7" s="19"/>
    </row>
    <row r="8" spans="2:12" ht="18" customHeight="1">
      <c r="B8" s="266" t="s">
        <v>113</v>
      </c>
      <c r="C8" s="267"/>
      <c r="D8" s="234"/>
      <c r="E8" s="234"/>
      <c r="F8" s="234"/>
      <c r="G8" s="234"/>
      <c r="H8" s="234"/>
      <c r="I8" s="234"/>
      <c r="J8" s="234"/>
      <c r="K8" s="234"/>
      <c r="L8" s="18"/>
    </row>
    <row r="9" spans="2:12" ht="18" customHeight="1">
      <c r="B9" s="261" t="s">
        <v>90</v>
      </c>
      <c r="C9" s="261"/>
      <c r="D9" s="262"/>
      <c r="E9" s="262"/>
      <c r="F9" s="262"/>
      <c r="G9" s="262"/>
      <c r="H9" s="262"/>
      <c r="I9" s="262"/>
      <c r="J9" s="262"/>
      <c r="K9" s="262"/>
      <c r="L9" s="18"/>
    </row>
    <row r="10" spans="1:12" ht="18" customHeight="1">
      <c r="A10" s="17">
        <v>2</v>
      </c>
      <c r="B10" s="261" t="s">
        <v>91</v>
      </c>
      <c r="C10" s="261"/>
      <c r="D10" s="263"/>
      <c r="E10" s="264"/>
      <c r="F10" s="264"/>
      <c r="G10" s="264"/>
      <c r="H10" s="264"/>
      <c r="I10" s="264"/>
      <c r="J10" s="264"/>
      <c r="K10" s="265"/>
      <c r="L10" s="18"/>
    </row>
    <row r="11" spans="1:12" ht="18" customHeight="1">
      <c r="A11" s="17">
        <v>2</v>
      </c>
      <c r="B11" s="261" t="s">
        <v>101</v>
      </c>
      <c r="C11" s="261"/>
      <c r="D11" s="263"/>
      <c r="E11" s="264"/>
      <c r="F11" s="264"/>
      <c r="G11" s="264"/>
      <c r="H11" s="264"/>
      <c r="I11" s="264"/>
      <c r="J11" s="264"/>
      <c r="K11" s="265"/>
      <c r="L11" s="18"/>
    </row>
    <row r="12" spans="1:12" s="13" customFormat="1" ht="12" customHeight="1">
      <c r="A12" s="9"/>
      <c r="B12" s="10"/>
      <c r="C12" s="11"/>
      <c r="D12" s="8"/>
      <c r="E12" s="8"/>
      <c r="F12" s="8"/>
      <c r="G12" s="8"/>
      <c r="H12" s="8"/>
      <c r="I12" s="8"/>
      <c r="J12" s="8"/>
      <c r="K12" s="8"/>
      <c r="L12" s="12"/>
    </row>
    <row r="13" spans="1:14" ht="18">
      <c r="A13" s="1">
        <v>2</v>
      </c>
      <c r="B13" s="20" t="s">
        <v>1</v>
      </c>
      <c r="C13" s="21"/>
      <c r="D13" s="21"/>
      <c r="E13" s="21"/>
      <c r="F13" s="21"/>
      <c r="G13" s="21"/>
      <c r="H13" s="21"/>
      <c r="I13" s="21"/>
      <c r="J13" s="21"/>
      <c r="K13" s="21"/>
      <c r="L13" s="21"/>
      <c r="M13" s="21"/>
      <c r="N13" s="21"/>
    </row>
    <row r="14" spans="2:14" ht="43.5" customHeight="1">
      <c r="B14" s="22"/>
      <c r="C14" s="23" t="s">
        <v>2</v>
      </c>
      <c r="D14" s="24" t="s">
        <v>73</v>
      </c>
      <c r="E14" s="254" t="s">
        <v>176</v>
      </c>
      <c r="F14" s="255"/>
      <c r="G14" s="24" t="s">
        <v>178</v>
      </c>
      <c r="H14" s="256" t="s">
        <v>177</v>
      </c>
      <c r="I14" s="257"/>
      <c r="J14" s="257"/>
      <c r="K14" s="258"/>
      <c r="L14" s="259" t="s">
        <v>92</v>
      </c>
      <c r="M14" s="259"/>
      <c r="N14" s="260"/>
    </row>
    <row r="15" spans="1:14" ht="30.75" customHeight="1">
      <c r="A15" s="17" t="str">
        <f aca="true" t="shared" si="0" ref="A15:A24">$E$2&amp;B15</f>
        <v>Virage ambulatoire et impact capacitaire MCOSous-action 1</v>
      </c>
      <c r="B15" s="25" t="s">
        <v>3</v>
      </c>
      <c r="C15" s="100"/>
      <c r="D15" s="26"/>
      <c r="E15" s="249"/>
      <c r="F15" s="251"/>
      <c r="G15" s="60"/>
      <c r="H15" s="249"/>
      <c r="I15" s="250"/>
      <c r="J15" s="250"/>
      <c r="K15" s="251"/>
      <c r="L15" s="250"/>
      <c r="M15" s="250"/>
      <c r="N15" s="251"/>
    </row>
    <row r="16" spans="1:14" ht="30.75" customHeight="1">
      <c r="A16" s="17" t="str">
        <f t="shared" si="0"/>
        <v>Virage ambulatoire et impact capacitaire MCOSous-action 2</v>
      </c>
      <c r="B16" s="25" t="s">
        <v>4</v>
      </c>
      <c r="C16" s="100"/>
      <c r="D16" s="26"/>
      <c r="E16" s="249"/>
      <c r="F16" s="251"/>
      <c r="G16" s="60"/>
      <c r="H16" s="249"/>
      <c r="I16" s="250"/>
      <c r="J16" s="250"/>
      <c r="K16" s="251"/>
      <c r="L16" s="250"/>
      <c r="M16" s="250"/>
      <c r="N16" s="251"/>
    </row>
    <row r="17" spans="1:14" ht="30.75" customHeight="1">
      <c r="A17" s="17" t="str">
        <f t="shared" si="0"/>
        <v>Virage ambulatoire et impact capacitaire MCOSous-action 3</v>
      </c>
      <c r="B17" s="25" t="s">
        <v>5</v>
      </c>
      <c r="C17" s="100"/>
      <c r="D17" s="26"/>
      <c r="E17" s="249"/>
      <c r="F17" s="251"/>
      <c r="G17" s="60"/>
      <c r="H17" s="249"/>
      <c r="I17" s="250"/>
      <c r="J17" s="250"/>
      <c r="K17" s="251"/>
      <c r="L17" s="250"/>
      <c r="M17" s="250"/>
      <c r="N17" s="251"/>
    </row>
    <row r="18" spans="1:14" ht="30.75" customHeight="1">
      <c r="A18" s="17" t="str">
        <f t="shared" si="0"/>
        <v>Virage ambulatoire et impact capacitaire MCOSous-action 4</v>
      </c>
      <c r="B18" s="25" t="s">
        <v>6</v>
      </c>
      <c r="C18" s="100"/>
      <c r="D18" s="26"/>
      <c r="E18" s="249"/>
      <c r="F18" s="251"/>
      <c r="G18" s="60"/>
      <c r="H18" s="249"/>
      <c r="I18" s="250"/>
      <c r="J18" s="250"/>
      <c r="K18" s="251"/>
      <c r="L18" s="250"/>
      <c r="M18" s="250"/>
      <c r="N18" s="251"/>
    </row>
    <row r="19" spans="1:14" ht="30.75" customHeight="1">
      <c r="A19" s="17" t="str">
        <f t="shared" si="0"/>
        <v>Virage ambulatoire et impact capacitaire MCOSous-action 5</v>
      </c>
      <c r="B19" s="25" t="s">
        <v>7</v>
      </c>
      <c r="C19" s="100"/>
      <c r="D19" s="26"/>
      <c r="E19" s="249"/>
      <c r="F19" s="251"/>
      <c r="G19" s="60"/>
      <c r="H19" s="249"/>
      <c r="I19" s="250"/>
      <c r="J19" s="250"/>
      <c r="K19" s="251"/>
      <c r="L19" s="250"/>
      <c r="M19" s="250"/>
      <c r="N19" s="251"/>
    </row>
    <row r="20" spans="1:14" ht="30.75" customHeight="1">
      <c r="A20" s="17" t="str">
        <f t="shared" si="0"/>
        <v>Virage ambulatoire et impact capacitaire MCOSous-action 6</v>
      </c>
      <c r="B20" s="25" t="s">
        <v>8</v>
      </c>
      <c r="C20" s="100"/>
      <c r="D20" s="26"/>
      <c r="E20" s="249"/>
      <c r="F20" s="251"/>
      <c r="G20" s="60"/>
      <c r="H20" s="249"/>
      <c r="I20" s="250"/>
      <c r="J20" s="250"/>
      <c r="K20" s="251"/>
      <c r="L20" s="250"/>
      <c r="M20" s="250"/>
      <c r="N20" s="251"/>
    </row>
    <row r="21" spans="1:14" ht="30.75" customHeight="1">
      <c r="A21" s="17" t="str">
        <f t="shared" si="0"/>
        <v>Virage ambulatoire et impact capacitaire MCOSous-action 7</v>
      </c>
      <c r="B21" s="25" t="s">
        <v>9</v>
      </c>
      <c r="C21" s="100"/>
      <c r="D21" s="26"/>
      <c r="E21" s="249"/>
      <c r="F21" s="251"/>
      <c r="G21" s="60"/>
      <c r="H21" s="249"/>
      <c r="I21" s="250"/>
      <c r="J21" s="250"/>
      <c r="K21" s="251"/>
      <c r="L21" s="250"/>
      <c r="M21" s="250"/>
      <c r="N21" s="251"/>
    </row>
    <row r="22" spans="1:14" ht="30.75" customHeight="1">
      <c r="A22" s="17" t="str">
        <f t="shared" si="0"/>
        <v>Virage ambulatoire et impact capacitaire MCOSous-action 8</v>
      </c>
      <c r="B22" s="25" t="s">
        <v>10</v>
      </c>
      <c r="C22" s="100"/>
      <c r="D22" s="26"/>
      <c r="E22" s="249"/>
      <c r="F22" s="251"/>
      <c r="G22" s="60"/>
      <c r="H22" s="249"/>
      <c r="I22" s="250"/>
      <c r="J22" s="250"/>
      <c r="K22" s="251"/>
      <c r="L22" s="250"/>
      <c r="M22" s="250"/>
      <c r="N22" s="251"/>
    </row>
    <row r="23" spans="1:14" ht="30.75" customHeight="1">
      <c r="A23" s="17" t="str">
        <f t="shared" si="0"/>
        <v>Virage ambulatoire et impact capacitaire MCOSous-action 9</v>
      </c>
      <c r="B23" s="25" t="s">
        <v>11</v>
      </c>
      <c r="C23" s="100"/>
      <c r="D23" s="26"/>
      <c r="E23" s="249"/>
      <c r="F23" s="251"/>
      <c r="G23" s="60"/>
      <c r="H23" s="249"/>
      <c r="I23" s="250"/>
      <c r="J23" s="250"/>
      <c r="K23" s="251"/>
      <c r="L23" s="250"/>
      <c r="M23" s="250"/>
      <c r="N23" s="251"/>
    </row>
    <row r="24" spans="1:14" ht="30.75" customHeight="1">
      <c r="A24" s="17" t="str">
        <f t="shared" si="0"/>
        <v>Virage ambulatoire et impact capacitaire MCOSous-action 10</v>
      </c>
      <c r="B24" s="25" t="s">
        <v>12</v>
      </c>
      <c r="C24" s="100"/>
      <c r="D24" s="26"/>
      <c r="E24" s="249"/>
      <c r="F24" s="251"/>
      <c r="G24" s="60"/>
      <c r="H24" s="249"/>
      <c r="I24" s="250"/>
      <c r="J24" s="250"/>
      <c r="K24" s="251"/>
      <c r="L24" s="250"/>
      <c r="M24" s="250"/>
      <c r="N24" s="251"/>
    </row>
    <row r="26" spans="1:14" ht="18" hidden="1">
      <c r="A26" s="1">
        <v>1</v>
      </c>
      <c r="B26" s="20" t="s">
        <v>13</v>
      </c>
      <c r="C26" s="21"/>
      <c r="D26" s="21"/>
      <c r="E26" s="21"/>
      <c r="F26" s="21"/>
      <c r="G26" s="21"/>
      <c r="H26" s="21"/>
      <c r="I26" s="21"/>
      <c r="J26" s="21"/>
      <c r="K26" s="21"/>
      <c r="L26" s="21"/>
      <c r="M26" s="21"/>
      <c r="N26" s="21"/>
    </row>
    <row r="27" spans="1:14" s="30" customFormat="1" ht="24.75" customHeight="1" thickBot="1">
      <c r="A27" s="28"/>
      <c r="B27" s="29"/>
      <c r="C27" s="29"/>
      <c r="D27" s="29"/>
      <c r="E27" s="29"/>
      <c r="F27" s="161"/>
      <c r="G27" s="241" t="s">
        <v>47</v>
      </c>
      <c r="H27" s="241"/>
      <c r="I27" s="241"/>
      <c r="J27" s="241"/>
      <c r="K27" s="268"/>
      <c r="L27" s="240" t="s">
        <v>40</v>
      </c>
      <c r="M27" s="240"/>
      <c r="N27" s="240"/>
    </row>
    <row r="28" spans="2:14" ht="30" customHeight="1" thickBot="1">
      <c r="B28" s="20" t="s">
        <v>224</v>
      </c>
      <c r="C28" s="32"/>
      <c r="D28" s="32"/>
      <c r="E28" s="32"/>
      <c r="F28" s="163" t="s">
        <v>222</v>
      </c>
      <c r="G28" s="33">
        <v>2015</v>
      </c>
      <c r="H28" s="33">
        <f>G28+1</f>
        <v>2016</v>
      </c>
      <c r="I28" s="33">
        <f aca="true" t="shared" si="1" ref="I28:N28">H28+1</f>
        <v>2017</v>
      </c>
      <c r="J28" s="33">
        <v>2018</v>
      </c>
      <c r="K28" s="34">
        <v>2019</v>
      </c>
      <c r="L28" s="124">
        <v>2015</v>
      </c>
      <c r="M28" s="125">
        <f t="shared" si="1"/>
        <v>2016</v>
      </c>
      <c r="N28" s="125">
        <f t="shared" si="1"/>
        <v>2017</v>
      </c>
    </row>
    <row r="29" spans="2:14" ht="18" customHeight="1">
      <c r="B29" s="43"/>
      <c r="C29" s="38" t="s">
        <v>42</v>
      </c>
      <c r="D29" s="37"/>
      <c r="E29" s="39"/>
      <c r="F29" s="40"/>
      <c r="G29" s="40"/>
      <c r="H29" s="40"/>
      <c r="I29" s="40"/>
      <c r="J29" s="40"/>
      <c r="K29" s="41"/>
      <c r="L29" s="42"/>
      <c r="M29" s="40"/>
      <c r="N29" s="44"/>
    </row>
    <row r="30" spans="2:14" ht="18" customHeight="1">
      <c r="B30" s="43"/>
      <c r="C30" s="38" t="s">
        <v>123</v>
      </c>
      <c r="D30" s="37"/>
      <c r="E30" s="39"/>
      <c r="F30" s="40"/>
      <c r="G30" s="40"/>
      <c r="H30" s="40"/>
      <c r="I30" s="40"/>
      <c r="J30" s="40"/>
      <c r="K30" s="41"/>
      <c r="L30" s="46"/>
      <c r="M30" s="44"/>
      <c r="N30" s="44"/>
    </row>
    <row r="31" spans="2:14" ht="18" customHeight="1">
      <c r="B31" s="43"/>
      <c r="C31" s="38" t="s">
        <v>124</v>
      </c>
      <c r="D31" s="37"/>
      <c r="E31" s="39"/>
      <c r="F31" s="40"/>
      <c r="G31" s="40"/>
      <c r="H31" s="40"/>
      <c r="I31" s="40"/>
      <c r="J31" s="40"/>
      <c r="K31" s="41"/>
      <c r="L31" s="46"/>
      <c r="M31" s="44"/>
      <c r="N31" s="44"/>
    </row>
    <row r="32" spans="2:14" ht="18" customHeight="1">
      <c r="B32" s="43"/>
      <c r="C32" s="38" t="s">
        <v>103</v>
      </c>
      <c r="D32" s="37"/>
      <c r="E32" s="39"/>
      <c r="F32" s="40"/>
      <c r="G32" s="40"/>
      <c r="H32" s="40"/>
      <c r="I32" s="40"/>
      <c r="J32" s="40"/>
      <c r="K32" s="41"/>
      <c r="L32" s="46"/>
      <c r="M32" s="44"/>
      <c r="N32" s="44"/>
    </row>
    <row r="33" spans="2:14" ht="18" customHeight="1">
      <c r="B33" s="36"/>
      <c r="C33" s="38" t="s">
        <v>184</v>
      </c>
      <c r="D33" s="38"/>
      <c r="E33" s="39"/>
      <c r="F33" s="40"/>
      <c r="G33" s="40"/>
      <c r="H33" s="40"/>
      <c r="I33" s="40"/>
      <c r="J33" s="40"/>
      <c r="K33" s="41"/>
      <c r="L33" s="42"/>
      <c r="M33" s="40"/>
      <c r="N33" s="40"/>
    </row>
    <row r="34" spans="2:14" ht="18" customHeight="1">
      <c r="B34" s="43"/>
      <c r="C34" s="38" t="s">
        <v>121</v>
      </c>
      <c r="D34" s="37"/>
      <c r="E34" s="39"/>
      <c r="F34" s="40"/>
      <c r="G34" s="40"/>
      <c r="H34" s="44"/>
      <c r="I34" s="44"/>
      <c r="J34" s="44"/>
      <c r="K34" s="45"/>
      <c r="L34" s="46"/>
      <c r="M34" s="44"/>
      <c r="N34" s="44"/>
    </row>
    <row r="35" spans="2:14" ht="18" customHeight="1">
      <c r="B35" s="43"/>
      <c r="C35" s="38" t="s">
        <v>180</v>
      </c>
      <c r="D35" s="37"/>
      <c r="E35" s="39"/>
      <c r="F35" s="40"/>
      <c r="G35" s="40"/>
      <c r="H35" s="44"/>
      <c r="I35" s="44"/>
      <c r="J35" s="44"/>
      <c r="K35" s="45"/>
      <c r="L35" s="46"/>
      <c r="M35" s="44"/>
      <c r="N35" s="44"/>
    </row>
    <row r="36" spans="2:14" ht="18" customHeight="1">
      <c r="B36" s="47"/>
      <c r="C36" s="38" t="s">
        <v>43</v>
      </c>
      <c r="D36" s="37"/>
      <c r="E36" s="39"/>
      <c r="F36" s="40"/>
      <c r="G36" s="40"/>
      <c r="H36" s="40"/>
      <c r="I36" s="40"/>
      <c r="J36" s="40"/>
      <c r="K36" s="41"/>
      <c r="L36" s="42"/>
      <c r="M36" s="40"/>
      <c r="N36" s="44"/>
    </row>
    <row r="37" spans="2:14" ht="18" customHeight="1" thickBot="1">
      <c r="B37" s="47"/>
      <c r="C37" s="38" t="s">
        <v>44</v>
      </c>
      <c r="D37" s="37"/>
      <c r="E37" s="39"/>
      <c r="F37" s="40"/>
      <c r="G37" s="40"/>
      <c r="H37" s="40"/>
      <c r="I37" s="40"/>
      <c r="J37" s="40"/>
      <c r="K37" s="41"/>
      <c r="L37" s="46"/>
      <c r="M37" s="44"/>
      <c r="N37" s="44"/>
    </row>
    <row r="38" spans="2:14" ht="18" customHeight="1" thickBot="1">
      <c r="B38" s="153"/>
      <c r="C38" s="154" t="s">
        <v>133</v>
      </c>
      <c r="D38" s="155"/>
      <c r="E38" s="156"/>
      <c r="F38" s="163" t="s">
        <v>222</v>
      </c>
      <c r="G38" s="33">
        <v>2015</v>
      </c>
      <c r="H38" s="33">
        <f>G38+1</f>
        <v>2016</v>
      </c>
      <c r="I38" s="33">
        <f>H38+1</f>
        <v>2017</v>
      </c>
      <c r="J38" s="33">
        <v>2018</v>
      </c>
      <c r="K38" s="34">
        <v>2019</v>
      </c>
      <c r="L38" s="124">
        <v>2015</v>
      </c>
      <c r="M38" s="125">
        <f>L38+1</f>
        <v>2016</v>
      </c>
      <c r="N38" s="125">
        <f>M38+1</f>
        <v>2017</v>
      </c>
    </row>
    <row r="39" spans="2:14" ht="18" customHeight="1">
      <c r="B39" s="43" t="s">
        <v>118</v>
      </c>
      <c r="C39" s="38" t="s">
        <v>120</v>
      </c>
      <c r="D39" s="37"/>
      <c r="E39" s="39"/>
      <c r="F39" s="40"/>
      <c r="G39" s="40"/>
      <c r="H39" s="40"/>
      <c r="I39" s="40"/>
      <c r="J39" s="40"/>
      <c r="K39" s="41"/>
      <c r="L39" s="46"/>
      <c r="M39" s="44"/>
      <c r="N39" s="44"/>
    </row>
    <row r="40" spans="2:14" ht="18" customHeight="1">
      <c r="B40" s="43" t="s">
        <v>119</v>
      </c>
      <c r="C40" s="38" t="s">
        <v>120</v>
      </c>
      <c r="D40" s="37"/>
      <c r="E40" s="39"/>
      <c r="F40" s="40"/>
      <c r="G40" s="40"/>
      <c r="H40" s="40"/>
      <c r="I40" s="40"/>
      <c r="J40" s="40"/>
      <c r="K40" s="41"/>
      <c r="L40" s="46"/>
      <c r="M40" s="44"/>
      <c r="N40" s="44"/>
    </row>
    <row r="41" spans="2:14" ht="18" customHeight="1">
      <c r="B41" s="43" t="s">
        <v>125</v>
      </c>
      <c r="C41" s="38" t="s">
        <v>120</v>
      </c>
      <c r="D41" s="37"/>
      <c r="E41" s="39"/>
      <c r="F41" s="40"/>
      <c r="G41" s="40"/>
      <c r="H41" s="40"/>
      <c r="I41" s="40"/>
      <c r="J41" s="40"/>
      <c r="K41" s="41"/>
      <c r="L41" s="46"/>
      <c r="M41" s="44"/>
      <c r="N41" s="44"/>
    </row>
    <row r="42" spans="2:14" ht="18" customHeight="1">
      <c r="B42" s="43" t="s">
        <v>126</v>
      </c>
      <c r="C42" s="38" t="s">
        <v>120</v>
      </c>
      <c r="D42" s="37"/>
      <c r="E42" s="39"/>
      <c r="F42" s="40"/>
      <c r="G42" s="40"/>
      <c r="H42" s="40"/>
      <c r="I42" s="40"/>
      <c r="J42" s="40"/>
      <c r="K42" s="41"/>
      <c r="L42" s="46"/>
      <c r="M42" s="44"/>
      <c r="N42" s="44"/>
    </row>
    <row r="43" spans="2:14" ht="18" customHeight="1">
      <c r="B43" s="43" t="s">
        <v>127</v>
      </c>
      <c r="C43" s="38" t="s">
        <v>120</v>
      </c>
      <c r="D43" s="37"/>
      <c r="E43" s="39"/>
      <c r="F43" s="40"/>
      <c r="G43" s="40"/>
      <c r="H43" s="40"/>
      <c r="I43" s="40"/>
      <c r="J43" s="40"/>
      <c r="K43" s="41"/>
      <c r="L43" s="46"/>
      <c r="M43" s="44"/>
      <c r="N43" s="44"/>
    </row>
    <row r="44" spans="2:14" ht="18" customHeight="1">
      <c r="B44" s="43" t="s">
        <v>128</v>
      </c>
      <c r="C44" s="38" t="s">
        <v>120</v>
      </c>
      <c r="D44" s="37"/>
      <c r="E44" s="39"/>
      <c r="F44" s="40"/>
      <c r="G44" s="40"/>
      <c r="H44" s="40"/>
      <c r="I44" s="40"/>
      <c r="J44" s="40"/>
      <c r="K44" s="41"/>
      <c r="L44" s="46"/>
      <c r="M44" s="44"/>
      <c r="N44" s="44"/>
    </row>
    <row r="45" spans="2:14" ht="18" customHeight="1">
      <c r="B45" s="43" t="s">
        <v>129</v>
      </c>
      <c r="C45" s="38" t="s">
        <v>120</v>
      </c>
      <c r="D45" s="37"/>
      <c r="E45" s="39"/>
      <c r="F45" s="40"/>
      <c r="G45" s="40"/>
      <c r="H45" s="40"/>
      <c r="I45" s="40"/>
      <c r="J45" s="40"/>
      <c r="K45" s="41"/>
      <c r="L45" s="46"/>
      <c r="M45" s="44"/>
      <c r="N45" s="44"/>
    </row>
    <row r="46" spans="2:14" ht="18" customHeight="1">
      <c r="B46" s="43" t="s">
        <v>130</v>
      </c>
      <c r="C46" s="38" t="s">
        <v>120</v>
      </c>
      <c r="D46" s="37"/>
      <c r="E46" s="39"/>
      <c r="F46" s="40"/>
      <c r="G46" s="40"/>
      <c r="H46" s="40"/>
      <c r="I46" s="40"/>
      <c r="J46" s="40"/>
      <c r="K46" s="41"/>
      <c r="L46" s="46"/>
      <c r="M46" s="44"/>
      <c r="N46" s="44"/>
    </row>
    <row r="47" spans="2:14" ht="18" customHeight="1">
      <c r="B47" s="43" t="s">
        <v>131</v>
      </c>
      <c r="C47" s="38" t="s">
        <v>120</v>
      </c>
      <c r="D47" s="37"/>
      <c r="E47" s="39"/>
      <c r="F47" s="40"/>
      <c r="G47" s="40"/>
      <c r="H47" s="40"/>
      <c r="I47" s="40"/>
      <c r="J47" s="40"/>
      <c r="K47" s="41"/>
      <c r="L47" s="46"/>
      <c r="M47" s="44"/>
      <c r="N47" s="44"/>
    </row>
    <row r="48" spans="2:14" ht="18" customHeight="1">
      <c r="B48" s="43" t="s">
        <v>132</v>
      </c>
      <c r="C48" s="38" t="s">
        <v>120</v>
      </c>
      <c r="D48" s="37"/>
      <c r="E48" s="39"/>
      <c r="F48" s="40"/>
      <c r="G48" s="40"/>
      <c r="H48" s="40"/>
      <c r="I48" s="40"/>
      <c r="J48" s="40"/>
      <c r="K48" s="41"/>
      <c r="L48" s="46"/>
      <c r="M48" s="44"/>
      <c r="N48" s="44"/>
    </row>
    <row r="49" spans="1:14" s="49" customFormat="1" ht="7.5" customHeight="1">
      <c r="A49" s="48"/>
      <c r="D49" s="50"/>
      <c r="E49" s="50"/>
      <c r="F49" s="50"/>
      <c r="G49" s="50"/>
      <c r="H49" s="50"/>
      <c r="I49" s="50"/>
      <c r="J49" s="50"/>
      <c r="K49" s="51"/>
      <c r="L49" s="50"/>
      <c r="M49" s="50"/>
      <c r="N49" s="50"/>
    </row>
    <row r="50" spans="1:14" s="58" customFormat="1" ht="30" customHeight="1">
      <c r="A50" s="52"/>
      <c r="B50" s="20" t="s">
        <v>223</v>
      </c>
      <c r="C50" s="53"/>
      <c r="D50" s="54"/>
      <c r="E50" s="97"/>
      <c r="F50" s="97"/>
      <c r="G50" s="55" t="s">
        <v>15</v>
      </c>
      <c r="H50" s="56"/>
      <c r="I50" s="56"/>
      <c r="J50" s="56"/>
      <c r="K50" s="57"/>
      <c r="L50" s="56"/>
      <c r="M50" s="56"/>
      <c r="N50" s="56"/>
    </row>
    <row r="51" spans="1:14" s="30" customFormat="1" ht="24.75" customHeight="1" thickBot="1">
      <c r="A51" s="28"/>
      <c r="B51" s="29"/>
      <c r="C51" s="29"/>
      <c r="D51" s="29"/>
      <c r="E51" s="29"/>
      <c r="F51" s="58"/>
      <c r="G51" s="241" t="s">
        <v>47</v>
      </c>
      <c r="H51" s="241"/>
      <c r="I51" s="241"/>
      <c r="J51" s="241"/>
      <c r="K51" s="268"/>
      <c r="L51" s="240" t="s">
        <v>40</v>
      </c>
      <c r="M51" s="240"/>
      <c r="N51" s="240"/>
    </row>
    <row r="52" spans="2:14" ht="18" customHeight="1" thickBot="1">
      <c r="B52" s="153"/>
      <c r="C52" s="154" t="s">
        <v>133</v>
      </c>
      <c r="D52" s="155"/>
      <c r="E52" s="156"/>
      <c r="F52" s="58"/>
      <c r="G52" s="33">
        <v>2015</v>
      </c>
      <c r="H52" s="33">
        <f>G52+1</f>
        <v>2016</v>
      </c>
      <c r="I52" s="33">
        <f>H52+1</f>
        <v>2017</v>
      </c>
      <c r="J52" s="33">
        <v>2018</v>
      </c>
      <c r="K52" s="34">
        <v>2019</v>
      </c>
      <c r="L52" s="124">
        <v>2015</v>
      </c>
      <c r="M52" s="125">
        <f>L52+1</f>
        <v>2016</v>
      </c>
      <c r="N52" s="125">
        <f>M52+1</f>
        <v>2017</v>
      </c>
    </row>
    <row r="53" spans="1:14" ht="18" customHeight="1">
      <c r="A53" s="59" t="s">
        <v>16</v>
      </c>
      <c r="B53" s="108" t="s">
        <v>17</v>
      </c>
      <c r="C53" s="109" t="s">
        <v>18</v>
      </c>
      <c r="D53" s="169"/>
      <c r="E53" s="170"/>
      <c r="F53" s="171"/>
      <c r="G53" s="174">
        <f aca="true" t="shared" si="2" ref="G53:N53">SUM(G54:G57)-G55</f>
        <v>0</v>
      </c>
      <c r="H53" s="174">
        <f t="shared" si="2"/>
        <v>0</v>
      </c>
      <c r="I53" s="174">
        <f t="shared" si="2"/>
        <v>0</v>
      </c>
      <c r="J53" s="174">
        <f>SUM(J54:J57)-J55</f>
        <v>0</v>
      </c>
      <c r="K53" s="174">
        <f t="shared" si="2"/>
        <v>0</v>
      </c>
      <c r="L53" s="174">
        <f t="shared" si="2"/>
        <v>0</v>
      </c>
      <c r="M53" s="174">
        <f t="shared" si="2"/>
        <v>0</v>
      </c>
      <c r="N53" s="174">
        <f t="shared" si="2"/>
        <v>0</v>
      </c>
    </row>
    <row r="54" spans="1:14" ht="18" customHeight="1">
      <c r="A54" s="59" t="s">
        <v>16</v>
      </c>
      <c r="B54" s="110" t="s">
        <v>19</v>
      </c>
      <c r="C54" s="111" t="s">
        <v>20</v>
      </c>
      <c r="D54" s="169"/>
      <c r="E54" s="170"/>
      <c r="F54" s="171"/>
      <c r="G54" s="174"/>
      <c r="H54" s="174"/>
      <c r="I54" s="174"/>
      <c r="J54" s="174"/>
      <c r="K54" s="174"/>
      <c r="L54" s="174"/>
      <c r="M54" s="174"/>
      <c r="N54" s="174"/>
    </row>
    <row r="55" spans="1:14" ht="18" customHeight="1">
      <c r="A55" s="59" t="s">
        <v>16</v>
      </c>
      <c r="B55" s="112"/>
      <c r="C55" s="113" t="s">
        <v>21</v>
      </c>
      <c r="D55" s="169"/>
      <c r="E55" s="172"/>
      <c r="F55" s="171"/>
      <c r="G55" s="174"/>
      <c r="H55" s="174"/>
      <c r="I55" s="174"/>
      <c r="J55" s="174"/>
      <c r="K55" s="174"/>
      <c r="L55" s="174"/>
      <c r="M55" s="174"/>
      <c r="N55" s="174"/>
    </row>
    <row r="56" spans="1:14" ht="18" customHeight="1">
      <c r="A56" s="59" t="s">
        <v>16</v>
      </c>
      <c r="B56" s="110" t="s">
        <v>22</v>
      </c>
      <c r="C56" s="111" t="s">
        <v>23</v>
      </c>
      <c r="D56" s="169"/>
      <c r="E56" s="173"/>
      <c r="F56" s="171"/>
      <c r="G56" s="174"/>
      <c r="H56" s="174"/>
      <c r="I56" s="174"/>
      <c r="J56" s="174"/>
      <c r="K56" s="174"/>
      <c r="L56" s="174"/>
      <c r="M56" s="174"/>
      <c r="N56" s="174"/>
    </row>
    <row r="57" spans="1:14" ht="22.5">
      <c r="A57" s="59" t="s">
        <v>16</v>
      </c>
      <c r="B57" s="114" t="s">
        <v>24</v>
      </c>
      <c r="C57" s="111" t="s">
        <v>134</v>
      </c>
      <c r="D57" s="169"/>
      <c r="E57" s="170"/>
      <c r="F57" s="171"/>
      <c r="G57" s="174"/>
      <c r="H57" s="174"/>
      <c r="I57" s="174"/>
      <c r="J57" s="174"/>
      <c r="K57" s="174"/>
      <c r="L57" s="174"/>
      <c r="M57" s="174"/>
      <c r="N57" s="174"/>
    </row>
    <row r="58" spans="1:14" ht="18" customHeight="1">
      <c r="A58" s="59" t="s">
        <v>16</v>
      </c>
      <c r="B58" s="108" t="s">
        <v>135</v>
      </c>
      <c r="C58" s="141" t="s">
        <v>136</v>
      </c>
      <c r="D58" s="169"/>
      <c r="E58" s="172"/>
      <c r="F58" s="171"/>
      <c r="G58" s="174"/>
      <c r="H58" s="174"/>
      <c r="I58" s="174"/>
      <c r="J58" s="174"/>
      <c r="K58" s="174"/>
      <c r="L58" s="174"/>
      <c r="M58" s="174"/>
      <c r="N58" s="174"/>
    </row>
    <row r="59" spans="1:14" ht="18" customHeight="1">
      <c r="A59" s="59" t="s">
        <v>26</v>
      </c>
      <c r="B59" s="115" t="s">
        <v>27</v>
      </c>
      <c r="C59" s="116" t="s">
        <v>137</v>
      </c>
      <c r="D59" s="169"/>
      <c r="E59" s="170"/>
      <c r="F59" s="171"/>
      <c r="G59" s="174">
        <f aca="true" t="shared" si="3" ref="G59:N59">SUM(G60:G64)-SUM(G61:G62)</f>
        <v>0</v>
      </c>
      <c r="H59" s="174">
        <f t="shared" si="3"/>
        <v>0</v>
      </c>
      <c r="I59" s="174">
        <f t="shared" si="3"/>
        <v>0</v>
      </c>
      <c r="J59" s="174">
        <f>SUM(J60:J64)-SUM(J61:J62)</f>
        <v>0</v>
      </c>
      <c r="K59" s="174">
        <f t="shared" si="3"/>
        <v>0</v>
      </c>
      <c r="L59" s="174">
        <f t="shared" si="3"/>
        <v>0</v>
      </c>
      <c r="M59" s="174">
        <f t="shared" si="3"/>
        <v>0</v>
      </c>
      <c r="N59" s="174">
        <f t="shared" si="3"/>
        <v>0</v>
      </c>
    </row>
    <row r="60" spans="1:14" ht="18" customHeight="1">
      <c r="A60" s="59" t="s">
        <v>26</v>
      </c>
      <c r="B60" s="117" t="s">
        <v>28</v>
      </c>
      <c r="C60" s="118" t="s">
        <v>29</v>
      </c>
      <c r="D60" s="169"/>
      <c r="E60" s="170"/>
      <c r="F60" s="171"/>
      <c r="G60" s="174">
        <f>G61+G62</f>
        <v>0</v>
      </c>
      <c r="H60" s="174">
        <f aca="true" t="shared" si="4" ref="H60:N60">H61+H62</f>
        <v>0</v>
      </c>
      <c r="I60" s="174">
        <f t="shared" si="4"/>
        <v>0</v>
      </c>
      <c r="J60" s="174">
        <f>J61+J62</f>
        <v>0</v>
      </c>
      <c r="K60" s="174">
        <f t="shared" si="4"/>
        <v>0</v>
      </c>
      <c r="L60" s="174">
        <f t="shared" si="4"/>
        <v>0</v>
      </c>
      <c r="M60" s="174">
        <f t="shared" si="4"/>
        <v>0</v>
      </c>
      <c r="N60" s="174">
        <f t="shared" si="4"/>
        <v>0</v>
      </c>
    </row>
    <row r="61" spans="1:14" ht="18" customHeight="1">
      <c r="A61" s="59" t="s">
        <v>26</v>
      </c>
      <c r="B61" s="119"/>
      <c r="C61" s="120" t="s">
        <v>30</v>
      </c>
      <c r="D61" s="169"/>
      <c r="E61" s="170"/>
      <c r="F61" s="171"/>
      <c r="G61" s="174"/>
      <c r="H61" s="174"/>
      <c r="I61" s="174"/>
      <c r="J61" s="174"/>
      <c r="K61" s="174"/>
      <c r="L61" s="174"/>
      <c r="M61" s="174"/>
      <c r="N61" s="174"/>
    </row>
    <row r="62" spans="1:14" ht="18" customHeight="1">
      <c r="A62" s="59" t="s">
        <v>26</v>
      </c>
      <c r="B62" s="121"/>
      <c r="C62" s="120" t="s">
        <v>31</v>
      </c>
      <c r="D62" s="169"/>
      <c r="E62" s="170"/>
      <c r="F62" s="171"/>
      <c r="G62" s="174"/>
      <c r="H62" s="174"/>
      <c r="I62" s="174"/>
      <c r="J62" s="174"/>
      <c r="K62" s="174"/>
      <c r="L62" s="174"/>
      <c r="M62" s="174"/>
      <c r="N62" s="174"/>
    </row>
    <row r="63" spans="1:14" ht="18" customHeight="1">
      <c r="A63" s="59" t="s">
        <v>26</v>
      </c>
      <c r="B63" s="115" t="s">
        <v>32</v>
      </c>
      <c r="C63" s="118" t="s">
        <v>33</v>
      </c>
      <c r="D63" s="169"/>
      <c r="E63" s="170"/>
      <c r="F63" s="171"/>
      <c r="G63" s="174"/>
      <c r="H63" s="174"/>
      <c r="I63" s="174"/>
      <c r="J63" s="174"/>
      <c r="K63" s="174"/>
      <c r="L63" s="174"/>
      <c r="M63" s="174"/>
      <c r="N63" s="174"/>
    </row>
    <row r="64" spans="1:14" ht="18" customHeight="1">
      <c r="A64" s="59" t="s">
        <v>26</v>
      </c>
      <c r="B64" s="115" t="s">
        <v>34</v>
      </c>
      <c r="C64" s="118" t="s">
        <v>35</v>
      </c>
      <c r="D64" s="169"/>
      <c r="E64" s="170"/>
      <c r="F64" s="171"/>
      <c r="G64" s="174"/>
      <c r="H64" s="174"/>
      <c r="I64" s="174"/>
      <c r="J64" s="174"/>
      <c r="K64" s="174"/>
      <c r="L64" s="174"/>
      <c r="M64" s="174"/>
      <c r="N64" s="174"/>
    </row>
    <row r="65" spans="2:14" ht="19.5" customHeight="1">
      <c r="B65" s="98" t="s">
        <v>107</v>
      </c>
      <c r="C65" s="68"/>
      <c r="D65" s="69"/>
      <c r="E65" s="70"/>
      <c r="F65" s="70"/>
      <c r="G65" s="71">
        <f aca="true" t="shared" si="5" ref="G65:N65">G53-G59</f>
        <v>0</v>
      </c>
      <c r="H65" s="71">
        <f t="shared" si="5"/>
        <v>0</v>
      </c>
      <c r="I65" s="71">
        <f t="shared" si="5"/>
        <v>0</v>
      </c>
      <c r="J65" s="71">
        <f>J53-J59</f>
        <v>0</v>
      </c>
      <c r="K65" s="72">
        <f t="shared" si="5"/>
        <v>0</v>
      </c>
      <c r="L65" s="73">
        <f t="shared" si="5"/>
        <v>0</v>
      </c>
      <c r="M65" s="71">
        <f t="shared" si="5"/>
        <v>0</v>
      </c>
      <c r="N65" s="71">
        <f t="shared" si="5"/>
        <v>0</v>
      </c>
    </row>
    <row r="66" spans="1:14" ht="19.5" customHeight="1" hidden="1">
      <c r="A66" s="1">
        <v>1</v>
      </c>
      <c r="B66" s="74"/>
      <c r="C66" s="75"/>
      <c r="D66" s="75"/>
      <c r="E66" s="76" t="s">
        <v>36</v>
      </c>
      <c r="F66" s="162"/>
      <c r="G66" s="77">
        <f>SUM(G65:N65)</f>
        <v>0</v>
      </c>
      <c r="H66" s="78"/>
      <c r="I66" s="79"/>
      <c r="J66" s="79"/>
      <c r="K66" s="80"/>
      <c r="L66" s="81"/>
      <c r="M66" s="81"/>
      <c r="N66" s="81"/>
    </row>
    <row r="67" spans="1:14" ht="19.5" customHeight="1">
      <c r="A67" s="1">
        <v>2</v>
      </c>
      <c r="B67" s="74"/>
      <c r="C67" s="75"/>
      <c r="D67" s="75"/>
      <c r="E67" s="99" t="s">
        <v>37</v>
      </c>
      <c r="F67" s="75"/>
      <c r="G67" s="77">
        <f>SUM(G65:K65)</f>
        <v>0</v>
      </c>
      <c r="H67" s="78"/>
      <c r="I67" s="79"/>
      <c r="J67" s="79"/>
      <c r="K67" s="80"/>
      <c r="L67" s="127">
        <f>SUM(L65:N65)</f>
        <v>0</v>
      </c>
      <c r="M67" s="126"/>
      <c r="N67" s="81"/>
    </row>
    <row r="68" spans="1:14" ht="19.5" customHeight="1" hidden="1">
      <c r="A68" s="1">
        <v>1</v>
      </c>
      <c r="B68" s="74"/>
      <c r="C68" s="75"/>
      <c r="D68" s="75"/>
      <c r="E68" s="76" t="s">
        <v>38</v>
      </c>
      <c r="F68" s="162"/>
      <c r="G68" s="77" t="e">
        <f>SUM(G73:N73)</f>
        <v>#NAME?</v>
      </c>
      <c r="H68" s="78"/>
      <c r="I68" s="79"/>
      <c r="J68" s="79"/>
      <c r="K68" s="80"/>
      <c r="L68" s="81"/>
      <c r="M68" s="81"/>
      <c r="N68" s="81"/>
    </row>
    <row r="69" spans="1:14" s="88" customFormat="1" ht="7.5" customHeight="1">
      <c r="A69" s="82"/>
      <c r="B69" s="83"/>
      <c r="C69" s="83"/>
      <c r="D69" s="83"/>
      <c r="E69" s="83"/>
      <c r="F69" s="83"/>
      <c r="G69" s="84"/>
      <c r="H69" s="84"/>
      <c r="I69" s="85"/>
      <c r="J69" s="85"/>
      <c r="K69" s="86"/>
      <c r="L69" s="87"/>
      <c r="M69" s="87"/>
      <c r="N69" s="87"/>
    </row>
    <row r="70" spans="2:14" ht="30" customHeight="1">
      <c r="B70" s="31" t="s">
        <v>225</v>
      </c>
      <c r="C70" s="89"/>
      <c r="D70" s="89"/>
      <c r="E70" s="89"/>
      <c r="F70" s="89"/>
      <c r="G70" s="90"/>
      <c r="H70" s="90"/>
      <c r="I70" s="90"/>
      <c r="J70" s="90"/>
      <c r="K70" s="91"/>
      <c r="L70" s="90"/>
      <c r="M70" s="90"/>
      <c r="N70" s="90"/>
    </row>
    <row r="71" spans="2:14" ht="24" customHeight="1">
      <c r="B71" s="143" t="s">
        <v>226</v>
      </c>
      <c r="C71" s="245" t="s">
        <v>139</v>
      </c>
      <c r="D71" s="245"/>
      <c r="E71" s="246"/>
      <c r="F71" s="144"/>
      <c r="G71" s="92"/>
      <c r="H71" s="92"/>
      <c r="I71" s="92"/>
      <c r="J71" s="92"/>
      <c r="K71" s="93"/>
      <c r="L71" s="94"/>
      <c r="M71" s="92"/>
      <c r="N71" s="92"/>
    </row>
    <row r="72" ht="14.25">
      <c r="A72" s="17" t="s">
        <v>39</v>
      </c>
    </row>
    <row r="73" spans="1:14" s="35" customFormat="1" ht="14.25" hidden="1">
      <c r="A73" s="95"/>
      <c r="B73" s="96"/>
      <c r="G73" s="35" t="e">
        <f aca="true" t="shared" si="6" ref="G73:N73">G65/POWER(1+TauxAct,G28-$G$28)</f>
        <v>#NAME?</v>
      </c>
      <c r="H73" s="35" t="e">
        <f t="shared" si="6"/>
        <v>#NAME?</v>
      </c>
      <c r="I73" s="35" t="e">
        <f t="shared" si="6"/>
        <v>#NAME?</v>
      </c>
      <c r="J73" s="35" t="e">
        <f>J65/POWER(1+TauxAct,J28-$G$28)</f>
        <v>#NAME?</v>
      </c>
      <c r="K73" s="35" t="e">
        <f t="shared" si="6"/>
        <v>#NAME?</v>
      </c>
      <c r="L73" s="35" t="e">
        <f t="shared" si="6"/>
        <v>#NAME?</v>
      </c>
      <c r="M73" s="35" t="e">
        <f t="shared" si="6"/>
        <v>#NAME?</v>
      </c>
      <c r="N73" s="35" t="e">
        <f t="shared" si="6"/>
        <v>#NAME?</v>
      </c>
    </row>
    <row r="74" ht="14.25">
      <c r="B74" s="142" t="s">
        <v>138</v>
      </c>
    </row>
  </sheetData>
  <sheetProtection/>
  <mergeCells count="51">
    <mergeCell ref="E24:F24"/>
    <mergeCell ref="E19:F19"/>
    <mergeCell ref="E20:F20"/>
    <mergeCell ref="E21:F21"/>
    <mergeCell ref="E22:F22"/>
    <mergeCell ref="E23:F23"/>
    <mergeCell ref="E14:F14"/>
    <mergeCell ref="E15:F15"/>
    <mergeCell ref="E16:F16"/>
    <mergeCell ref="E17:F17"/>
    <mergeCell ref="E18:F18"/>
    <mergeCell ref="L51:N51"/>
    <mergeCell ref="L14:N14"/>
    <mergeCell ref="L15:N15"/>
    <mergeCell ref="L16:N16"/>
    <mergeCell ref="L17:N17"/>
    <mergeCell ref="L18:N18"/>
    <mergeCell ref="L19:N19"/>
    <mergeCell ref="L20:N20"/>
    <mergeCell ref="L27:N27"/>
    <mergeCell ref="L21:N21"/>
    <mergeCell ref="L22:N22"/>
    <mergeCell ref="L23:N23"/>
    <mergeCell ref="L24:N24"/>
    <mergeCell ref="G3:M3"/>
    <mergeCell ref="H22:K22"/>
    <mergeCell ref="H23:K23"/>
    <mergeCell ref="H20:K20"/>
    <mergeCell ref="H21:K21"/>
    <mergeCell ref="H18:K18"/>
    <mergeCell ref="H19:K19"/>
    <mergeCell ref="H16:K16"/>
    <mergeCell ref="H17:K17"/>
    <mergeCell ref="H14:K14"/>
    <mergeCell ref="H15:K15"/>
    <mergeCell ref="C71:E71"/>
    <mergeCell ref="B6:C6"/>
    <mergeCell ref="D6:K6"/>
    <mergeCell ref="B7:C7"/>
    <mergeCell ref="D7:K7"/>
    <mergeCell ref="B8:C8"/>
    <mergeCell ref="D8:K8"/>
    <mergeCell ref="B9:C9"/>
    <mergeCell ref="D9:K9"/>
    <mergeCell ref="B11:C11"/>
    <mergeCell ref="D11:K11"/>
    <mergeCell ref="B10:C10"/>
    <mergeCell ref="D10:K10"/>
    <mergeCell ref="G51:K51"/>
    <mergeCell ref="G27:K27"/>
    <mergeCell ref="H24:K24"/>
  </mergeCells>
  <conditionalFormatting sqref="L27 L51">
    <cfRule type="expression" priority="10" dxfId="3" stopIfTrue="1">
      <formula>IF(OR(L27="Démarrage du projet",L27="Fin du projet"),TRUE,FALSE)</formula>
    </cfRule>
  </conditionalFormatting>
  <conditionalFormatting sqref="L27 L51">
    <cfRule type="expression" priority="7" dxfId="2" stopIfTrue="1">
      <formula>IF(OR(L27="Démarrage du PRE",L27="Fin du PRE"),TRUE,FALSE)</formula>
    </cfRule>
  </conditionalFormatting>
  <conditionalFormatting sqref="D53:E64">
    <cfRule type="expression" priority="17" dxfId="52" stopIfTrue="1">
      <formula>IF(AND($D53&lt;&gt;"Oui",SUM($G53:$N53)&gt;0),TRUE,FALSE)</formula>
    </cfRule>
    <cfRule type="expression" priority="18" dxfId="0" stopIfTrue="1">
      <formula>IF(OR($D53="Non",$D53=""),TRUE,FALSE)</formula>
    </cfRule>
  </conditionalFormatting>
  <dataValidations count="2">
    <dataValidation type="list" allowBlank="1" showInputMessage="1" showErrorMessage="1" sqref="E15:E24">
      <formula1>ActionsGDL</formula1>
    </dataValidation>
    <dataValidation type="list" allowBlank="1" showInputMessage="1" showErrorMessage="1" sqref="G15:G24">
      <formula1>"Oui,Non"</formula1>
    </dataValidation>
  </dataValidations>
  <printOptions/>
  <pageMargins left="0.1968503937007874" right="0.1968503937007874" top="0.1968503937007874" bottom="0.1968503937007874" header="0.1968503937007874" footer="0.1968503937007874"/>
  <pageSetup fitToHeight="5"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2:N74"/>
  <sheetViews>
    <sheetView zoomScale="90" zoomScaleNormal="90" zoomScalePageLayoutView="0" workbookViewId="0" topLeftCell="A1">
      <selection activeCell="E15" sqref="E15:F15"/>
    </sheetView>
  </sheetViews>
  <sheetFormatPr defaultColWidth="9.140625" defaultRowHeight="15"/>
  <cols>
    <col min="1" max="1" width="3.7109375" style="17" customWidth="1"/>
    <col min="2" max="2" width="15.28125" style="27" customWidth="1"/>
    <col min="3" max="3" width="41.140625" style="6" bestFit="1" customWidth="1"/>
    <col min="4" max="4" width="14.8515625" style="6" customWidth="1"/>
    <col min="5" max="5" width="41.00390625" style="6" customWidth="1"/>
    <col min="6" max="7" width="13.00390625" style="6" customWidth="1"/>
    <col min="8" max="14" width="10.7109375" style="6" customWidth="1"/>
    <col min="15" max="15" width="10.140625" style="6" bestFit="1" customWidth="1"/>
    <col min="16" max="242" width="9.140625" style="6" customWidth="1"/>
    <col min="243" max="243" width="3.7109375" style="6" customWidth="1"/>
    <col min="244" max="244" width="15.28125" style="6" customWidth="1"/>
    <col min="245" max="245" width="41.140625" style="6" bestFit="1" customWidth="1"/>
    <col min="246" max="246" width="14.8515625" style="6" customWidth="1"/>
    <col min="247" max="247" width="41.00390625" style="6" customWidth="1"/>
    <col min="248" max="254" width="10.7109375" style="6" customWidth="1"/>
    <col min="255" max="16384" width="0" style="6" hidden="1" customWidth="1"/>
  </cols>
  <sheetData>
    <row r="2" spans="1:14" ht="23.25">
      <c r="A2" s="1">
        <v>2</v>
      </c>
      <c r="B2" s="2" t="s">
        <v>41</v>
      </c>
      <c r="C2" s="3"/>
      <c r="D2" s="3"/>
      <c r="E2" s="4" t="s">
        <v>161</v>
      </c>
      <c r="F2" s="4"/>
      <c r="G2" s="5"/>
      <c r="H2" s="5"/>
      <c r="I2" s="5"/>
      <c r="J2" s="5"/>
      <c r="K2" s="5"/>
      <c r="L2" s="5"/>
      <c r="M2" s="5"/>
      <c r="N2" s="3"/>
    </row>
    <row r="3" spans="1:14" ht="23.25">
      <c r="A3" s="1">
        <v>2</v>
      </c>
      <c r="B3" s="3"/>
      <c r="C3" s="7" t="s">
        <v>45</v>
      </c>
      <c r="D3" s="129">
        <f>Synthèse!D3</f>
        <v>0</v>
      </c>
      <c r="E3" s="7" t="s">
        <v>46</v>
      </c>
      <c r="F3" s="7"/>
      <c r="G3" s="234">
        <f>Synthèse!F3</f>
        <v>0</v>
      </c>
      <c r="H3" s="234"/>
      <c r="I3" s="234"/>
      <c r="J3" s="234"/>
      <c r="K3" s="234"/>
      <c r="L3" s="234"/>
      <c r="M3" s="234"/>
      <c r="N3" s="3"/>
    </row>
    <row r="4" spans="1:12" s="13" customFormat="1" ht="12" customHeight="1">
      <c r="A4" s="9"/>
      <c r="B4" s="10"/>
      <c r="C4" s="11"/>
      <c r="D4" s="8"/>
      <c r="E4" s="8"/>
      <c r="F4" s="8"/>
      <c r="G4" s="8"/>
      <c r="H4" s="8"/>
      <c r="I4" s="8"/>
      <c r="J4" s="8"/>
      <c r="K4" s="8"/>
      <c r="L4" s="12"/>
    </row>
    <row r="5" spans="1:11" ht="18">
      <c r="A5" s="1">
        <v>2</v>
      </c>
      <c r="B5" s="14" t="s">
        <v>0</v>
      </c>
      <c r="C5" s="15"/>
      <c r="D5" s="15"/>
      <c r="E5" s="15"/>
      <c r="F5" s="15"/>
      <c r="G5" s="15"/>
      <c r="H5" s="15"/>
      <c r="I5" s="15"/>
      <c r="J5" s="15"/>
      <c r="K5" s="16"/>
    </row>
    <row r="6" spans="2:12" ht="18" customHeight="1">
      <c r="B6" s="261" t="s">
        <v>89</v>
      </c>
      <c r="C6" s="261"/>
      <c r="D6" s="234"/>
      <c r="E6" s="234"/>
      <c r="F6" s="234"/>
      <c r="G6" s="234"/>
      <c r="H6" s="234"/>
      <c r="I6" s="234"/>
      <c r="J6" s="234"/>
      <c r="K6" s="234"/>
      <c r="L6" s="18"/>
    </row>
    <row r="7" spans="2:12" ht="18" customHeight="1">
      <c r="B7" s="266" t="s">
        <v>112</v>
      </c>
      <c r="C7" s="267"/>
      <c r="D7" s="234"/>
      <c r="E7" s="234"/>
      <c r="F7" s="234"/>
      <c r="G7" s="234"/>
      <c r="H7" s="234"/>
      <c r="I7" s="234"/>
      <c r="J7" s="234"/>
      <c r="K7" s="234"/>
      <c r="L7" s="19"/>
    </row>
    <row r="8" spans="2:12" ht="18" customHeight="1">
      <c r="B8" s="266" t="s">
        <v>113</v>
      </c>
      <c r="C8" s="267"/>
      <c r="D8" s="234"/>
      <c r="E8" s="234"/>
      <c r="F8" s="234"/>
      <c r="G8" s="234"/>
      <c r="H8" s="234"/>
      <c r="I8" s="234"/>
      <c r="J8" s="234"/>
      <c r="K8" s="234"/>
      <c r="L8" s="18"/>
    </row>
    <row r="9" spans="2:12" ht="18" customHeight="1">
      <c r="B9" s="261" t="s">
        <v>90</v>
      </c>
      <c r="C9" s="261"/>
      <c r="D9" s="262"/>
      <c r="E9" s="262"/>
      <c r="F9" s="262"/>
      <c r="G9" s="262"/>
      <c r="H9" s="262"/>
      <c r="I9" s="262"/>
      <c r="J9" s="262"/>
      <c r="K9" s="262"/>
      <c r="L9" s="18"/>
    </row>
    <row r="10" spans="1:12" ht="18" customHeight="1">
      <c r="A10" s="17">
        <v>2</v>
      </c>
      <c r="B10" s="261" t="s">
        <v>91</v>
      </c>
      <c r="C10" s="261"/>
      <c r="D10" s="263"/>
      <c r="E10" s="264"/>
      <c r="F10" s="264"/>
      <c r="G10" s="264"/>
      <c r="H10" s="264"/>
      <c r="I10" s="264"/>
      <c r="J10" s="264"/>
      <c r="K10" s="265"/>
      <c r="L10" s="18"/>
    </row>
    <row r="11" spans="1:12" ht="18" customHeight="1">
      <c r="A11" s="17">
        <v>2</v>
      </c>
      <c r="B11" s="261" t="s">
        <v>101</v>
      </c>
      <c r="C11" s="261"/>
      <c r="D11" s="263"/>
      <c r="E11" s="264"/>
      <c r="F11" s="264"/>
      <c r="G11" s="264"/>
      <c r="H11" s="264"/>
      <c r="I11" s="264"/>
      <c r="J11" s="264"/>
      <c r="K11" s="265"/>
      <c r="L11" s="18"/>
    </row>
    <row r="12" spans="1:12" s="13" customFormat="1" ht="12" customHeight="1">
      <c r="A12" s="9"/>
      <c r="B12" s="10"/>
      <c r="C12" s="11"/>
      <c r="D12" s="8"/>
      <c r="E12" s="8"/>
      <c r="F12" s="8"/>
      <c r="G12" s="8"/>
      <c r="H12" s="8"/>
      <c r="I12" s="8"/>
      <c r="J12" s="8"/>
      <c r="K12" s="8"/>
      <c r="L12" s="12"/>
    </row>
    <row r="13" spans="1:14" ht="18">
      <c r="A13" s="1">
        <v>2</v>
      </c>
      <c r="B13" s="20" t="s">
        <v>1</v>
      </c>
      <c r="C13" s="21"/>
      <c r="D13" s="21"/>
      <c r="E13" s="21"/>
      <c r="F13" s="21"/>
      <c r="G13" s="21"/>
      <c r="H13" s="21"/>
      <c r="I13" s="21"/>
      <c r="J13" s="21"/>
      <c r="K13" s="21"/>
      <c r="L13" s="21"/>
      <c r="M13" s="21"/>
      <c r="N13" s="21"/>
    </row>
    <row r="14" spans="2:14" ht="43.5" customHeight="1">
      <c r="B14" s="22"/>
      <c r="C14" s="23" t="s">
        <v>2</v>
      </c>
      <c r="D14" s="24" t="s">
        <v>73</v>
      </c>
      <c r="E14" s="254" t="s">
        <v>176</v>
      </c>
      <c r="F14" s="255"/>
      <c r="G14" s="24" t="s">
        <v>178</v>
      </c>
      <c r="H14" s="256" t="s">
        <v>177</v>
      </c>
      <c r="I14" s="257"/>
      <c r="J14" s="257"/>
      <c r="K14" s="258"/>
      <c r="L14" s="259" t="s">
        <v>92</v>
      </c>
      <c r="M14" s="259"/>
      <c r="N14" s="260"/>
    </row>
    <row r="15" spans="1:14" ht="30.75" customHeight="1">
      <c r="A15" s="17" t="str">
        <f aca="true" t="shared" si="0" ref="A15:A24">$E$2&amp;B15</f>
        <v>Virage ambulatoire et impact capacitaire - SSRSous-action 1</v>
      </c>
      <c r="B15" s="25" t="s">
        <v>3</v>
      </c>
      <c r="C15" s="100"/>
      <c r="D15" s="26"/>
      <c r="E15" s="249"/>
      <c r="F15" s="251"/>
      <c r="G15" s="60"/>
      <c r="H15" s="249"/>
      <c r="I15" s="250"/>
      <c r="J15" s="250"/>
      <c r="K15" s="251"/>
      <c r="L15" s="250"/>
      <c r="M15" s="250"/>
      <c r="N15" s="251"/>
    </row>
    <row r="16" spans="1:14" ht="30.75" customHeight="1">
      <c r="A16" s="17" t="str">
        <f t="shared" si="0"/>
        <v>Virage ambulatoire et impact capacitaire - SSRSous-action 2</v>
      </c>
      <c r="B16" s="25" t="s">
        <v>4</v>
      </c>
      <c r="C16" s="100"/>
      <c r="D16" s="26"/>
      <c r="E16" s="249"/>
      <c r="F16" s="251"/>
      <c r="G16" s="60"/>
      <c r="H16" s="249"/>
      <c r="I16" s="250"/>
      <c r="J16" s="250"/>
      <c r="K16" s="251"/>
      <c r="L16" s="250"/>
      <c r="M16" s="250"/>
      <c r="N16" s="251"/>
    </row>
    <row r="17" spans="1:14" ht="30.75" customHeight="1">
      <c r="A17" s="17" t="str">
        <f t="shared" si="0"/>
        <v>Virage ambulatoire et impact capacitaire - SSRSous-action 3</v>
      </c>
      <c r="B17" s="25" t="s">
        <v>5</v>
      </c>
      <c r="C17" s="100"/>
      <c r="D17" s="26"/>
      <c r="E17" s="249"/>
      <c r="F17" s="251"/>
      <c r="G17" s="60"/>
      <c r="H17" s="249"/>
      <c r="I17" s="250"/>
      <c r="J17" s="250"/>
      <c r="K17" s="251"/>
      <c r="L17" s="250"/>
      <c r="M17" s="250"/>
      <c r="N17" s="251"/>
    </row>
    <row r="18" spans="1:14" ht="30.75" customHeight="1">
      <c r="A18" s="17" t="str">
        <f t="shared" si="0"/>
        <v>Virage ambulatoire et impact capacitaire - SSRSous-action 4</v>
      </c>
      <c r="B18" s="25" t="s">
        <v>6</v>
      </c>
      <c r="C18" s="100"/>
      <c r="D18" s="26"/>
      <c r="E18" s="249"/>
      <c r="F18" s="251"/>
      <c r="G18" s="60"/>
      <c r="H18" s="249"/>
      <c r="I18" s="250"/>
      <c r="J18" s="250"/>
      <c r="K18" s="251"/>
      <c r="L18" s="250"/>
      <c r="M18" s="250"/>
      <c r="N18" s="251"/>
    </row>
    <row r="19" spans="1:14" ht="30.75" customHeight="1">
      <c r="A19" s="17" t="str">
        <f t="shared" si="0"/>
        <v>Virage ambulatoire et impact capacitaire - SSRSous-action 5</v>
      </c>
      <c r="B19" s="25" t="s">
        <v>7</v>
      </c>
      <c r="C19" s="100"/>
      <c r="D19" s="26"/>
      <c r="E19" s="249"/>
      <c r="F19" s="251"/>
      <c r="G19" s="60"/>
      <c r="H19" s="249"/>
      <c r="I19" s="250"/>
      <c r="J19" s="250"/>
      <c r="K19" s="251"/>
      <c r="L19" s="250"/>
      <c r="M19" s="250"/>
      <c r="N19" s="251"/>
    </row>
    <row r="20" spans="1:14" ht="30.75" customHeight="1">
      <c r="A20" s="17" t="str">
        <f t="shared" si="0"/>
        <v>Virage ambulatoire et impact capacitaire - SSRSous-action 6</v>
      </c>
      <c r="B20" s="25" t="s">
        <v>8</v>
      </c>
      <c r="C20" s="100"/>
      <c r="D20" s="26"/>
      <c r="E20" s="249"/>
      <c r="F20" s="251"/>
      <c r="G20" s="60"/>
      <c r="H20" s="249"/>
      <c r="I20" s="250"/>
      <c r="J20" s="250"/>
      <c r="K20" s="251"/>
      <c r="L20" s="250"/>
      <c r="M20" s="250"/>
      <c r="N20" s="251"/>
    </row>
    <row r="21" spans="1:14" ht="30.75" customHeight="1">
      <c r="A21" s="17" t="str">
        <f t="shared" si="0"/>
        <v>Virage ambulatoire et impact capacitaire - SSRSous-action 7</v>
      </c>
      <c r="B21" s="25" t="s">
        <v>9</v>
      </c>
      <c r="C21" s="100"/>
      <c r="D21" s="26"/>
      <c r="E21" s="249"/>
      <c r="F21" s="251"/>
      <c r="G21" s="60"/>
      <c r="H21" s="249"/>
      <c r="I21" s="250"/>
      <c r="J21" s="250"/>
      <c r="K21" s="251"/>
      <c r="L21" s="250"/>
      <c r="M21" s="250"/>
      <c r="N21" s="251"/>
    </row>
    <row r="22" spans="1:14" ht="30.75" customHeight="1">
      <c r="A22" s="17" t="str">
        <f t="shared" si="0"/>
        <v>Virage ambulatoire et impact capacitaire - SSRSous-action 8</v>
      </c>
      <c r="B22" s="25" t="s">
        <v>10</v>
      </c>
      <c r="C22" s="100"/>
      <c r="D22" s="26"/>
      <c r="E22" s="249"/>
      <c r="F22" s="251"/>
      <c r="G22" s="60"/>
      <c r="H22" s="249"/>
      <c r="I22" s="250"/>
      <c r="J22" s="250"/>
      <c r="K22" s="251"/>
      <c r="L22" s="250"/>
      <c r="M22" s="250"/>
      <c r="N22" s="251"/>
    </row>
    <row r="23" spans="1:14" ht="30.75" customHeight="1">
      <c r="A23" s="17" t="str">
        <f t="shared" si="0"/>
        <v>Virage ambulatoire et impact capacitaire - SSRSous-action 9</v>
      </c>
      <c r="B23" s="25" t="s">
        <v>11</v>
      </c>
      <c r="C23" s="100"/>
      <c r="D23" s="26"/>
      <c r="E23" s="249"/>
      <c r="F23" s="251"/>
      <c r="G23" s="60"/>
      <c r="H23" s="249"/>
      <c r="I23" s="250"/>
      <c r="J23" s="250"/>
      <c r="K23" s="251"/>
      <c r="L23" s="250"/>
      <c r="M23" s="250"/>
      <c r="N23" s="251"/>
    </row>
    <row r="24" spans="1:14" ht="30.75" customHeight="1">
      <c r="A24" s="17" t="str">
        <f t="shared" si="0"/>
        <v>Virage ambulatoire et impact capacitaire - SSRSous-action 10</v>
      </c>
      <c r="B24" s="25" t="s">
        <v>12</v>
      </c>
      <c r="C24" s="100"/>
      <c r="D24" s="26"/>
      <c r="E24" s="249"/>
      <c r="F24" s="251"/>
      <c r="G24" s="60"/>
      <c r="H24" s="249"/>
      <c r="I24" s="250"/>
      <c r="J24" s="250"/>
      <c r="K24" s="251"/>
      <c r="L24" s="250"/>
      <c r="M24" s="250"/>
      <c r="N24" s="251"/>
    </row>
    <row r="26" spans="1:14" ht="18" hidden="1">
      <c r="A26" s="1">
        <v>1</v>
      </c>
      <c r="B26" s="20" t="s">
        <v>13</v>
      </c>
      <c r="C26" s="21"/>
      <c r="D26" s="21"/>
      <c r="E26" s="21"/>
      <c r="F26" s="21"/>
      <c r="G26" s="21"/>
      <c r="H26" s="21"/>
      <c r="I26" s="21"/>
      <c r="J26" s="21"/>
      <c r="K26" s="21"/>
      <c r="L26" s="21"/>
      <c r="M26" s="21"/>
      <c r="N26" s="21"/>
    </row>
    <row r="27" spans="1:14" s="30" customFormat="1" ht="24.75" customHeight="1" thickBot="1">
      <c r="A27" s="28"/>
      <c r="B27" s="29"/>
      <c r="C27" s="29"/>
      <c r="D27" s="29"/>
      <c r="E27" s="29"/>
      <c r="F27" s="161"/>
      <c r="G27" s="241" t="s">
        <v>47</v>
      </c>
      <c r="H27" s="241"/>
      <c r="I27" s="241"/>
      <c r="J27" s="241"/>
      <c r="K27" s="268"/>
      <c r="L27" s="240" t="s">
        <v>40</v>
      </c>
      <c r="M27" s="240"/>
      <c r="N27" s="240"/>
    </row>
    <row r="28" spans="2:14" ht="30" customHeight="1" thickBot="1">
      <c r="B28" s="20" t="s">
        <v>224</v>
      </c>
      <c r="C28" s="32"/>
      <c r="D28" s="32"/>
      <c r="E28" s="32"/>
      <c r="F28" s="163" t="s">
        <v>222</v>
      </c>
      <c r="G28" s="33">
        <v>2015</v>
      </c>
      <c r="H28" s="33">
        <f>G28+1</f>
        <v>2016</v>
      </c>
      <c r="I28" s="33">
        <f aca="true" t="shared" si="1" ref="I28:N28">H28+1</f>
        <v>2017</v>
      </c>
      <c r="J28" s="33">
        <v>2018</v>
      </c>
      <c r="K28" s="34">
        <v>2019</v>
      </c>
      <c r="L28" s="124">
        <v>2015</v>
      </c>
      <c r="M28" s="125">
        <f t="shared" si="1"/>
        <v>2016</v>
      </c>
      <c r="N28" s="125">
        <f t="shared" si="1"/>
        <v>2017</v>
      </c>
    </row>
    <row r="29" spans="2:14" ht="18" customHeight="1">
      <c r="B29" s="43"/>
      <c r="C29" s="38"/>
      <c r="D29" s="37"/>
      <c r="E29" s="39"/>
      <c r="F29" s="40"/>
      <c r="G29" s="40"/>
      <c r="H29" s="40"/>
      <c r="I29" s="40"/>
      <c r="J29" s="40"/>
      <c r="K29" s="41"/>
      <c r="L29" s="42"/>
      <c r="M29" s="40"/>
      <c r="N29" s="44"/>
    </row>
    <row r="30" spans="2:14" ht="18" customHeight="1">
      <c r="B30" s="43"/>
      <c r="C30" s="38" t="s">
        <v>123</v>
      </c>
      <c r="D30" s="37"/>
      <c r="E30" s="39"/>
      <c r="F30" s="40"/>
      <c r="G30" s="40"/>
      <c r="H30" s="40"/>
      <c r="I30" s="40"/>
      <c r="J30" s="40"/>
      <c r="K30" s="41"/>
      <c r="L30" s="46"/>
      <c r="M30" s="44"/>
      <c r="N30" s="44"/>
    </row>
    <row r="31" spans="2:14" ht="18" customHeight="1">
      <c r="B31" s="43"/>
      <c r="C31" s="38" t="s">
        <v>185</v>
      </c>
      <c r="D31" s="37"/>
      <c r="E31" s="39"/>
      <c r="F31" s="40"/>
      <c r="G31" s="40"/>
      <c r="H31" s="40"/>
      <c r="I31" s="40"/>
      <c r="J31" s="40"/>
      <c r="K31" s="41"/>
      <c r="L31" s="46"/>
      <c r="M31" s="44"/>
      <c r="N31" s="44"/>
    </row>
    <row r="32" spans="2:14" ht="18" customHeight="1">
      <c r="B32" s="43"/>
      <c r="C32" s="38" t="s">
        <v>187</v>
      </c>
      <c r="D32" s="37"/>
      <c r="E32" s="39"/>
      <c r="F32" s="40"/>
      <c r="G32" s="40"/>
      <c r="H32" s="40"/>
      <c r="I32" s="40"/>
      <c r="J32" s="40"/>
      <c r="K32" s="41"/>
      <c r="L32" s="46"/>
      <c r="M32" s="44"/>
      <c r="N32" s="44"/>
    </row>
    <row r="33" spans="2:14" ht="18" customHeight="1">
      <c r="B33" s="36"/>
      <c r="C33" s="38" t="s">
        <v>188</v>
      </c>
      <c r="D33" s="37"/>
      <c r="E33" s="39"/>
      <c r="F33" s="40"/>
      <c r="G33" s="40"/>
      <c r="H33" s="40"/>
      <c r="I33" s="40"/>
      <c r="J33" s="40"/>
      <c r="K33" s="41"/>
      <c r="L33" s="42"/>
      <c r="M33" s="40"/>
      <c r="N33" s="40"/>
    </row>
    <row r="34" spans="2:14" ht="18" customHeight="1">
      <c r="B34" s="43"/>
      <c r="C34" s="38" t="s">
        <v>181</v>
      </c>
      <c r="D34" s="37"/>
      <c r="E34" s="39"/>
      <c r="F34" s="40"/>
      <c r="G34" s="40"/>
      <c r="H34" s="44"/>
      <c r="I34" s="44"/>
      <c r="J34" s="44"/>
      <c r="K34" s="45"/>
      <c r="L34" s="46"/>
      <c r="M34" s="44"/>
      <c r="N34" s="44"/>
    </row>
    <row r="35" spans="2:14" ht="18" customHeight="1">
      <c r="B35" s="43"/>
      <c r="C35" s="38" t="s">
        <v>186</v>
      </c>
      <c r="D35" s="37"/>
      <c r="E35" s="39"/>
      <c r="F35" s="40"/>
      <c r="G35" s="40"/>
      <c r="H35" s="44"/>
      <c r="I35" s="44"/>
      <c r="J35" s="44"/>
      <c r="K35" s="45"/>
      <c r="L35" s="46"/>
      <c r="M35" s="44"/>
      <c r="N35" s="44"/>
    </row>
    <row r="36" spans="2:14" ht="18" customHeight="1">
      <c r="B36" s="47"/>
      <c r="C36" s="38" t="s">
        <v>43</v>
      </c>
      <c r="D36" s="37"/>
      <c r="E36" s="39"/>
      <c r="F36" s="40"/>
      <c r="G36" s="40"/>
      <c r="H36" s="40"/>
      <c r="I36" s="40"/>
      <c r="J36" s="40"/>
      <c r="K36" s="41"/>
      <c r="L36" s="42"/>
      <c r="M36" s="40"/>
      <c r="N36" s="44"/>
    </row>
    <row r="37" spans="2:14" ht="18" customHeight="1" thickBot="1">
      <c r="B37" s="47"/>
      <c r="C37" s="38" t="s">
        <v>44</v>
      </c>
      <c r="D37" s="37"/>
      <c r="E37" s="39"/>
      <c r="F37" s="40"/>
      <c r="G37" s="40"/>
      <c r="H37" s="40"/>
      <c r="I37" s="40"/>
      <c r="J37" s="40"/>
      <c r="K37" s="41"/>
      <c r="L37" s="46"/>
      <c r="M37" s="44"/>
      <c r="N37" s="44"/>
    </row>
    <row r="38" spans="2:14" ht="18" customHeight="1" thickBot="1">
      <c r="B38" s="153"/>
      <c r="C38" s="154" t="s">
        <v>133</v>
      </c>
      <c r="D38" s="155"/>
      <c r="E38" s="156"/>
      <c r="F38" s="163" t="s">
        <v>222</v>
      </c>
      <c r="G38" s="33">
        <v>2015</v>
      </c>
      <c r="H38" s="33">
        <f>G38+1</f>
        <v>2016</v>
      </c>
      <c r="I38" s="33">
        <f>H38+1</f>
        <v>2017</v>
      </c>
      <c r="J38" s="33">
        <v>2018</v>
      </c>
      <c r="K38" s="34">
        <v>2019</v>
      </c>
      <c r="L38" s="124">
        <v>2015</v>
      </c>
      <c r="M38" s="125">
        <f>L38+1</f>
        <v>2016</v>
      </c>
      <c r="N38" s="125">
        <f>M38+1</f>
        <v>2017</v>
      </c>
    </row>
    <row r="39" spans="2:14" ht="18" customHeight="1">
      <c r="B39" s="43" t="s">
        <v>118</v>
      </c>
      <c r="C39" s="38" t="s">
        <v>120</v>
      </c>
      <c r="D39" s="37"/>
      <c r="E39" s="39"/>
      <c r="F39" s="40"/>
      <c r="G39" s="40"/>
      <c r="H39" s="40"/>
      <c r="I39" s="40"/>
      <c r="J39" s="40"/>
      <c r="K39" s="41"/>
      <c r="L39" s="46"/>
      <c r="M39" s="44"/>
      <c r="N39" s="44"/>
    </row>
    <row r="40" spans="2:14" ht="18" customHeight="1">
      <c r="B40" s="43" t="s">
        <v>119</v>
      </c>
      <c r="C40" s="38" t="s">
        <v>120</v>
      </c>
      <c r="D40" s="37"/>
      <c r="E40" s="39"/>
      <c r="F40" s="40"/>
      <c r="G40" s="40"/>
      <c r="H40" s="40"/>
      <c r="I40" s="40"/>
      <c r="J40" s="40"/>
      <c r="K40" s="41"/>
      <c r="L40" s="46"/>
      <c r="M40" s="44"/>
      <c r="N40" s="44"/>
    </row>
    <row r="41" spans="2:14" ht="18" customHeight="1">
      <c r="B41" s="43" t="s">
        <v>125</v>
      </c>
      <c r="C41" s="38" t="s">
        <v>120</v>
      </c>
      <c r="D41" s="37"/>
      <c r="E41" s="39"/>
      <c r="F41" s="40"/>
      <c r="G41" s="40"/>
      <c r="H41" s="40"/>
      <c r="I41" s="40"/>
      <c r="J41" s="40"/>
      <c r="K41" s="41"/>
      <c r="L41" s="46"/>
      <c r="M41" s="44"/>
      <c r="N41" s="44"/>
    </row>
    <row r="42" spans="2:14" ht="18" customHeight="1">
      <c r="B42" s="43" t="s">
        <v>126</v>
      </c>
      <c r="C42" s="38" t="s">
        <v>120</v>
      </c>
      <c r="D42" s="37"/>
      <c r="E42" s="39"/>
      <c r="F42" s="40"/>
      <c r="G42" s="40"/>
      <c r="H42" s="40"/>
      <c r="I42" s="40"/>
      <c r="J42" s="40"/>
      <c r="K42" s="41"/>
      <c r="L42" s="46"/>
      <c r="M42" s="44"/>
      <c r="N42" s="44"/>
    </row>
    <row r="43" spans="2:14" ht="18" customHeight="1">
      <c r="B43" s="43" t="s">
        <v>127</v>
      </c>
      <c r="C43" s="38" t="s">
        <v>120</v>
      </c>
      <c r="D43" s="37"/>
      <c r="E43" s="39"/>
      <c r="F43" s="40"/>
      <c r="G43" s="40"/>
      <c r="H43" s="40"/>
      <c r="I43" s="40"/>
      <c r="J43" s="40"/>
      <c r="K43" s="41"/>
      <c r="L43" s="46"/>
      <c r="M43" s="44"/>
      <c r="N43" s="44"/>
    </row>
    <row r="44" spans="2:14" ht="18" customHeight="1">
      <c r="B44" s="43" t="s">
        <v>128</v>
      </c>
      <c r="C44" s="38" t="s">
        <v>120</v>
      </c>
      <c r="D44" s="37"/>
      <c r="E44" s="39"/>
      <c r="F44" s="40"/>
      <c r="G44" s="40"/>
      <c r="H44" s="40"/>
      <c r="I44" s="40"/>
      <c r="J44" s="40"/>
      <c r="K44" s="41"/>
      <c r="L44" s="46"/>
      <c r="M44" s="44"/>
      <c r="N44" s="44"/>
    </row>
    <row r="45" spans="2:14" ht="18" customHeight="1">
      <c r="B45" s="43" t="s">
        <v>129</v>
      </c>
      <c r="C45" s="38" t="s">
        <v>120</v>
      </c>
      <c r="D45" s="37"/>
      <c r="E45" s="39"/>
      <c r="F45" s="40"/>
      <c r="G45" s="40"/>
      <c r="H45" s="40"/>
      <c r="I45" s="40"/>
      <c r="J45" s="40"/>
      <c r="K45" s="41"/>
      <c r="L45" s="46"/>
      <c r="M45" s="44"/>
      <c r="N45" s="44"/>
    </row>
    <row r="46" spans="2:14" ht="18" customHeight="1">
      <c r="B46" s="43" t="s">
        <v>130</v>
      </c>
      <c r="C46" s="38" t="s">
        <v>120</v>
      </c>
      <c r="D46" s="37"/>
      <c r="E46" s="39"/>
      <c r="F46" s="40"/>
      <c r="G46" s="40"/>
      <c r="H46" s="40"/>
      <c r="I46" s="40"/>
      <c r="J46" s="40"/>
      <c r="K46" s="41"/>
      <c r="L46" s="46"/>
      <c r="M46" s="44"/>
      <c r="N46" s="44"/>
    </row>
    <row r="47" spans="2:14" ht="18" customHeight="1">
      <c r="B47" s="43" t="s">
        <v>131</v>
      </c>
      <c r="C47" s="38" t="s">
        <v>120</v>
      </c>
      <c r="D47" s="37"/>
      <c r="E47" s="39"/>
      <c r="F47" s="40"/>
      <c r="G47" s="40"/>
      <c r="H47" s="40"/>
      <c r="I47" s="40"/>
      <c r="J47" s="40"/>
      <c r="K47" s="41"/>
      <c r="L47" s="46"/>
      <c r="M47" s="44"/>
      <c r="N47" s="44"/>
    </row>
    <row r="48" spans="2:14" ht="18" customHeight="1">
      <c r="B48" s="43" t="s">
        <v>132</v>
      </c>
      <c r="C48" s="38" t="s">
        <v>120</v>
      </c>
      <c r="D48" s="37"/>
      <c r="E48" s="39"/>
      <c r="F48" s="40"/>
      <c r="G48" s="40"/>
      <c r="H48" s="40"/>
      <c r="I48" s="40"/>
      <c r="J48" s="40"/>
      <c r="K48" s="41"/>
      <c r="L48" s="46"/>
      <c r="M48" s="44"/>
      <c r="N48" s="44"/>
    </row>
    <row r="49" spans="1:14" s="49" customFormat="1" ht="7.5" customHeight="1">
      <c r="A49" s="48"/>
      <c r="D49" s="50"/>
      <c r="E49" s="50"/>
      <c r="F49" s="50"/>
      <c r="G49" s="50"/>
      <c r="H49" s="50"/>
      <c r="I49" s="50"/>
      <c r="J49" s="50"/>
      <c r="K49" s="51"/>
      <c r="L49" s="50"/>
      <c r="M49" s="50"/>
      <c r="N49" s="50"/>
    </row>
    <row r="50" spans="1:14" s="58" customFormat="1" ht="30" customHeight="1">
      <c r="A50" s="52"/>
      <c r="B50" s="20" t="s">
        <v>223</v>
      </c>
      <c r="C50" s="53"/>
      <c r="D50" s="54"/>
      <c r="E50" s="97"/>
      <c r="F50" s="97"/>
      <c r="G50" s="55" t="s">
        <v>15</v>
      </c>
      <c r="H50" s="56"/>
      <c r="I50" s="56"/>
      <c r="J50" s="56"/>
      <c r="K50" s="57"/>
      <c r="L50" s="56"/>
      <c r="M50" s="56"/>
      <c r="N50" s="56"/>
    </row>
    <row r="51" spans="1:14" s="30" customFormat="1" ht="24.75" customHeight="1" thickBot="1">
      <c r="A51" s="28"/>
      <c r="B51" s="29"/>
      <c r="C51" s="29"/>
      <c r="D51" s="29"/>
      <c r="E51" s="29"/>
      <c r="F51" s="58"/>
      <c r="G51" s="241" t="s">
        <v>47</v>
      </c>
      <c r="H51" s="241"/>
      <c r="I51" s="241"/>
      <c r="J51" s="241"/>
      <c r="K51" s="268"/>
      <c r="L51" s="240" t="s">
        <v>40</v>
      </c>
      <c r="M51" s="240"/>
      <c r="N51" s="240"/>
    </row>
    <row r="52" spans="2:14" ht="18" customHeight="1" thickBot="1">
      <c r="B52" s="153"/>
      <c r="C52" s="154" t="s">
        <v>133</v>
      </c>
      <c r="D52" s="155"/>
      <c r="E52" s="156"/>
      <c r="F52" s="58"/>
      <c r="G52" s="33">
        <v>2015</v>
      </c>
      <c r="H52" s="33">
        <f>G52+1</f>
        <v>2016</v>
      </c>
      <c r="I52" s="33">
        <f>H52+1</f>
        <v>2017</v>
      </c>
      <c r="J52" s="33">
        <v>2018</v>
      </c>
      <c r="K52" s="34">
        <v>2019</v>
      </c>
      <c r="L52" s="124">
        <v>2015</v>
      </c>
      <c r="M52" s="125">
        <f>L52+1</f>
        <v>2016</v>
      </c>
      <c r="N52" s="125">
        <f>M52+1</f>
        <v>2017</v>
      </c>
    </row>
    <row r="53" spans="1:14" ht="18" customHeight="1">
      <c r="A53" s="59" t="s">
        <v>16</v>
      </c>
      <c r="B53" s="108" t="s">
        <v>17</v>
      </c>
      <c r="C53" s="109" t="s">
        <v>18</v>
      </c>
      <c r="D53" s="169"/>
      <c r="E53" s="170"/>
      <c r="F53" s="171"/>
      <c r="G53" s="174">
        <f aca="true" t="shared" si="2" ref="G53:N53">SUM(G54:G57)-G55</f>
        <v>0</v>
      </c>
      <c r="H53" s="174">
        <f t="shared" si="2"/>
        <v>0</v>
      </c>
      <c r="I53" s="174">
        <f t="shared" si="2"/>
        <v>0</v>
      </c>
      <c r="J53" s="174">
        <f>SUM(J54:J57)-J55</f>
        <v>0</v>
      </c>
      <c r="K53" s="174">
        <f t="shared" si="2"/>
        <v>0</v>
      </c>
      <c r="L53" s="174">
        <f t="shared" si="2"/>
        <v>0</v>
      </c>
      <c r="M53" s="174">
        <f t="shared" si="2"/>
        <v>0</v>
      </c>
      <c r="N53" s="174">
        <f t="shared" si="2"/>
        <v>0</v>
      </c>
    </row>
    <row r="54" spans="1:14" ht="18" customHeight="1">
      <c r="A54" s="59" t="s">
        <v>16</v>
      </c>
      <c r="B54" s="110" t="s">
        <v>19</v>
      </c>
      <c r="C54" s="111" t="s">
        <v>20</v>
      </c>
      <c r="D54" s="169"/>
      <c r="E54" s="170"/>
      <c r="F54" s="171"/>
      <c r="G54" s="174"/>
      <c r="H54" s="174"/>
      <c r="I54" s="174"/>
      <c r="J54" s="174"/>
      <c r="K54" s="174"/>
      <c r="L54" s="174"/>
      <c r="M54" s="174"/>
      <c r="N54" s="174"/>
    </row>
    <row r="55" spans="1:14" ht="18" customHeight="1">
      <c r="A55" s="59" t="s">
        <v>16</v>
      </c>
      <c r="B55" s="112"/>
      <c r="C55" s="113" t="s">
        <v>21</v>
      </c>
      <c r="D55" s="169"/>
      <c r="E55" s="172"/>
      <c r="F55" s="171"/>
      <c r="G55" s="174"/>
      <c r="H55" s="174"/>
      <c r="I55" s="174"/>
      <c r="J55" s="174"/>
      <c r="K55" s="174"/>
      <c r="L55" s="174"/>
      <c r="M55" s="174"/>
      <c r="N55" s="174"/>
    </row>
    <row r="56" spans="1:14" ht="18" customHeight="1">
      <c r="A56" s="59" t="s">
        <v>16</v>
      </c>
      <c r="B56" s="110" t="s">
        <v>22</v>
      </c>
      <c r="C56" s="111" t="s">
        <v>23</v>
      </c>
      <c r="D56" s="169"/>
      <c r="E56" s="173"/>
      <c r="F56" s="171"/>
      <c r="G56" s="174"/>
      <c r="H56" s="174"/>
      <c r="I56" s="174"/>
      <c r="J56" s="174"/>
      <c r="K56" s="174"/>
      <c r="L56" s="174"/>
      <c r="M56" s="174"/>
      <c r="N56" s="174"/>
    </row>
    <row r="57" spans="1:14" ht="22.5">
      <c r="A57" s="59" t="s">
        <v>16</v>
      </c>
      <c r="B57" s="114" t="s">
        <v>24</v>
      </c>
      <c r="C57" s="111" t="s">
        <v>134</v>
      </c>
      <c r="D57" s="169"/>
      <c r="E57" s="170"/>
      <c r="F57" s="171"/>
      <c r="G57" s="174"/>
      <c r="H57" s="174"/>
      <c r="I57" s="174"/>
      <c r="J57" s="174"/>
      <c r="K57" s="174"/>
      <c r="L57" s="174"/>
      <c r="M57" s="174"/>
      <c r="N57" s="174"/>
    </row>
    <row r="58" spans="1:14" ht="18" customHeight="1">
      <c r="A58" s="59" t="s">
        <v>16</v>
      </c>
      <c r="B58" s="108" t="s">
        <v>135</v>
      </c>
      <c r="C58" s="141" t="s">
        <v>136</v>
      </c>
      <c r="D58" s="169"/>
      <c r="E58" s="172"/>
      <c r="F58" s="171"/>
      <c r="G58" s="174"/>
      <c r="H58" s="174"/>
      <c r="I58" s="174"/>
      <c r="J58" s="174"/>
      <c r="K58" s="174"/>
      <c r="L58" s="174"/>
      <c r="M58" s="174"/>
      <c r="N58" s="174"/>
    </row>
    <row r="59" spans="1:14" ht="18" customHeight="1">
      <c r="A59" s="59" t="s">
        <v>26</v>
      </c>
      <c r="B59" s="115" t="s">
        <v>27</v>
      </c>
      <c r="C59" s="116" t="s">
        <v>137</v>
      </c>
      <c r="D59" s="169"/>
      <c r="E59" s="170"/>
      <c r="F59" s="171"/>
      <c r="G59" s="174">
        <f aca="true" t="shared" si="3" ref="G59:N59">SUM(G60:G64)-SUM(G61:G62)</f>
        <v>0</v>
      </c>
      <c r="H59" s="174">
        <f t="shared" si="3"/>
        <v>0</v>
      </c>
      <c r="I59" s="174">
        <f t="shared" si="3"/>
        <v>0</v>
      </c>
      <c r="J59" s="174">
        <f>SUM(J60:J64)-SUM(J61:J62)</f>
        <v>0</v>
      </c>
      <c r="K59" s="174">
        <f t="shared" si="3"/>
        <v>0</v>
      </c>
      <c r="L59" s="174">
        <f t="shared" si="3"/>
        <v>0</v>
      </c>
      <c r="M59" s="174">
        <f t="shared" si="3"/>
        <v>0</v>
      </c>
      <c r="N59" s="174">
        <f t="shared" si="3"/>
        <v>0</v>
      </c>
    </row>
    <row r="60" spans="1:14" ht="18" customHeight="1">
      <c r="A60" s="59" t="s">
        <v>26</v>
      </c>
      <c r="B60" s="117" t="s">
        <v>28</v>
      </c>
      <c r="C60" s="118" t="s">
        <v>29</v>
      </c>
      <c r="D60" s="169"/>
      <c r="E60" s="170"/>
      <c r="F60" s="171"/>
      <c r="G60" s="174">
        <f>G61+G62</f>
        <v>0</v>
      </c>
      <c r="H60" s="174">
        <f aca="true" t="shared" si="4" ref="H60:N60">H61+H62</f>
        <v>0</v>
      </c>
      <c r="I60" s="174">
        <f t="shared" si="4"/>
        <v>0</v>
      </c>
      <c r="J60" s="174">
        <f>J61+J62</f>
        <v>0</v>
      </c>
      <c r="K60" s="174">
        <f t="shared" si="4"/>
        <v>0</v>
      </c>
      <c r="L60" s="174">
        <f t="shared" si="4"/>
        <v>0</v>
      </c>
      <c r="M60" s="174">
        <f t="shared" si="4"/>
        <v>0</v>
      </c>
      <c r="N60" s="174">
        <f t="shared" si="4"/>
        <v>0</v>
      </c>
    </row>
    <row r="61" spans="1:14" ht="18" customHeight="1">
      <c r="A61" s="59" t="s">
        <v>26</v>
      </c>
      <c r="B61" s="119"/>
      <c r="C61" s="120" t="s">
        <v>30</v>
      </c>
      <c r="D61" s="169"/>
      <c r="E61" s="170"/>
      <c r="F61" s="171"/>
      <c r="G61" s="174"/>
      <c r="H61" s="174"/>
      <c r="I61" s="174"/>
      <c r="J61" s="174"/>
      <c r="K61" s="174"/>
      <c r="L61" s="174"/>
      <c r="M61" s="174"/>
      <c r="N61" s="174"/>
    </row>
    <row r="62" spans="1:14" ht="18" customHeight="1">
      <c r="A62" s="59" t="s">
        <v>26</v>
      </c>
      <c r="B62" s="121"/>
      <c r="C62" s="120" t="s">
        <v>31</v>
      </c>
      <c r="D62" s="169"/>
      <c r="E62" s="170"/>
      <c r="F62" s="171"/>
      <c r="G62" s="174"/>
      <c r="H62" s="174"/>
      <c r="I62" s="174"/>
      <c r="J62" s="174"/>
      <c r="K62" s="174"/>
      <c r="L62" s="174"/>
      <c r="M62" s="174"/>
      <c r="N62" s="174"/>
    </row>
    <row r="63" spans="1:14" ht="18" customHeight="1">
      <c r="A63" s="59" t="s">
        <v>26</v>
      </c>
      <c r="B63" s="115" t="s">
        <v>32</v>
      </c>
      <c r="C63" s="118" t="s">
        <v>33</v>
      </c>
      <c r="D63" s="169"/>
      <c r="E63" s="170"/>
      <c r="F63" s="171"/>
      <c r="G63" s="174"/>
      <c r="H63" s="174"/>
      <c r="I63" s="174"/>
      <c r="J63" s="174"/>
      <c r="K63" s="174"/>
      <c r="L63" s="174"/>
      <c r="M63" s="174"/>
      <c r="N63" s="174"/>
    </row>
    <row r="64" spans="1:14" ht="18" customHeight="1">
      <c r="A64" s="59" t="s">
        <v>26</v>
      </c>
      <c r="B64" s="115" t="s">
        <v>34</v>
      </c>
      <c r="C64" s="118" t="s">
        <v>35</v>
      </c>
      <c r="D64" s="169"/>
      <c r="E64" s="170"/>
      <c r="F64" s="171"/>
      <c r="G64" s="174"/>
      <c r="H64" s="174"/>
      <c r="I64" s="174"/>
      <c r="J64" s="174"/>
      <c r="K64" s="174"/>
      <c r="L64" s="174"/>
      <c r="M64" s="174"/>
      <c r="N64" s="174"/>
    </row>
    <row r="65" spans="2:14" ht="19.5" customHeight="1">
      <c r="B65" s="98" t="s">
        <v>107</v>
      </c>
      <c r="C65" s="68"/>
      <c r="D65" s="69"/>
      <c r="E65" s="70"/>
      <c r="F65" s="70"/>
      <c r="G65" s="71">
        <f aca="true" t="shared" si="5" ref="G65:N65">G53-G59</f>
        <v>0</v>
      </c>
      <c r="H65" s="71">
        <f t="shared" si="5"/>
        <v>0</v>
      </c>
      <c r="I65" s="71">
        <f t="shared" si="5"/>
        <v>0</v>
      </c>
      <c r="J65" s="71">
        <f>J53-J59</f>
        <v>0</v>
      </c>
      <c r="K65" s="72">
        <f t="shared" si="5"/>
        <v>0</v>
      </c>
      <c r="L65" s="73">
        <f t="shared" si="5"/>
        <v>0</v>
      </c>
      <c r="M65" s="71">
        <f t="shared" si="5"/>
        <v>0</v>
      </c>
      <c r="N65" s="71">
        <f t="shared" si="5"/>
        <v>0</v>
      </c>
    </row>
    <row r="66" spans="1:14" ht="19.5" customHeight="1" hidden="1">
      <c r="A66" s="1">
        <v>1</v>
      </c>
      <c r="B66" s="74"/>
      <c r="C66" s="75"/>
      <c r="D66" s="75"/>
      <c r="E66" s="76" t="s">
        <v>36</v>
      </c>
      <c r="F66" s="162"/>
      <c r="G66" s="77">
        <f>SUM(G65:N65)</f>
        <v>0</v>
      </c>
      <c r="H66" s="78"/>
      <c r="I66" s="79"/>
      <c r="J66" s="79"/>
      <c r="K66" s="80"/>
      <c r="L66" s="81"/>
      <c r="M66" s="81"/>
      <c r="N66" s="81"/>
    </row>
    <row r="67" spans="1:14" ht="19.5" customHeight="1">
      <c r="A67" s="1">
        <v>2</v>
      </c>
      <c r="B67" s="74"/>
      <c r="C67" s="75"/>
      <c r="D67" s="75"/>
      <c r="E67" s="99" t="s">
        <v>37</v>
      </c>
      <c r="F67" s="75"/>
      <c r="G67" s="77">
        <f>SUM(G65:K65)</f>
        <v>0</v>
      </c>
      <c r="H67" s="78"/>
      <c r="I67" s="79"/>
      <c r="J67" s="79"/>
      <c r="K67" s="80"/>
      <c r="L67" s="127">
        <f>SUM(L65:N65)</f>
        <v>0</v>
      </c>
      <c r="M67" s="126"/>
      <c r="N67" s="81"/>
    </row>
    <row r="68" spans="1:14" ht="19.5" customHeight="1" hidden="1">
      <c r="A68" s="1">
        <v>1</v>
      </c>
      <c r="B68" s="74"/>
      <c r="C68" s="75"/>
      <c r="D68" s="75"/>
      <c r="E68" s="76" t="s">
        <v>38</v>
      </c>
      <c r="F68" s="162"/>
      <c r="G68" s="77" t="e">
        <f>SUM(G73:N73)</f>
        <v>#NAME?</v>
      </c>
      <c r="H68" s="78"/>
      <c r="I68" s="79"/>
      <c r="J68" s="79"/>
      <c r="K68" s="80"/>
      <c r="L68" s="81"/>
      <c r="M68" s="81"/>
      <c r="N68" s="81"/>
    </row>
    <row r="69" spans="1:14" s="88" customFormat="1" ht="7.5" customHeight="1">
      <c r="A69" s="82"/>
      <c r="B69" s="83"/>
      <c r="C69" s="83"/>
      <c r="D69" s="83"/>
      <c r="E69" s="83"/>
      <c r="F69" s="83"/>
      <c r="G69" s="84"/>
      <c r="H69" s="84"/>
      <c r="I69" s="85"/>
      <c r="J69" s="85"/>
      <c r="K69" s="86"/>
      <c r="L69" s="87"/>
      <c r="M69" s="87"/>
      <c r="N69" s="87"/>
    </row>
    <row r="70" spans="2:14" ht="30" customHeight="1">
      <c r="B70" s="31" t="s">
        <v>225</v>
      </c>
      <c r="C70" s="89"/>
      <c r="D70" s="89"/>
      <c r="E70" s="89"/>
      <c r="F70" s="89"/>
      <c r="G70" s="90"/>
      <c r="H70" s="90"/>
      <c r="I70" s="90"/>
      <c r="J70" s="90"/>
      <c r="K70" s="91"/>
      <c r="L70" s="90"/>
      <c r="M70" s="90"/>
      <c r="N70" s="90"/>
    </row>
    <row r="71" spans="2:14" ht="24" customHeight="1">
      <c r="B71" s="143" t="s">
        <v>226</v>
      </c>
      <c r="C71" s="245" t="s">
        <v>139</v>
      </c>
      <c r="D71" s="245"/>
      <c r="E71" s="246"/>
      <c r="F71" s="144"/>
      <c r="G71" s="92"/>
      <c r="H71" s="92"/>
      <c r="I71" s="92"/>
      <c r="J71" s="92"/>
      <c r="K71" s="93"/>
      <c r="L71" s="94"/>
      <c r="M71" s="92"/>
      <c r="N71" s="92"/>
    </row>
    <row r="72" ht="14.25">
      <c r="A72" s="17" t="s">
        <v>39</v>
      </c>
    </row>
    <row r="73" spans="1:14" s="35" customFormat="1" ht="14.25" hidden="1">
      <c r="A73" s="95"/>
      <c r="B73" s="96"/>
      <c r="G73" s="35" t="e">
        <f aca="true" t="shared" si="6" ref="G73:N73">G65/POWER(1+TauxAct,G28-$G$28)</f>
        <v>#NAME?</v>
      </c>
      <c r="H73" s="35" t="e">
        <f t="shared" si="6"/>
        <v>#NAME?</v>
      </c>
      <c r="I73" s="35" t="e">
        <f t="shared" si="6"/>
        <v>#NAME?</v>
      </c>
      <c r="J73" s="35" t="e">
        <f>J65/POWER(1+TauxAct,J28-$G$28)</f>
        <v>#NAME?</v>
      </c>
      <c r="K73" s="35" t="e">
        <f t="shared" si="6"/>
        <v>#NAME?</v>
      </c>
      <c r="L73" s="35" t="e">
        <f t="shared" si="6"/>
        <v>#NAME?</v>
      </c>
      <c r="M73" s="35" t="e">
        <f t="shared" si="6"/>
        <v>#NAME?</v>
      </c>
      <c r="N73" s="35" t="e">
        <f t="shared" si="6"/>
        <v>#NAME?</v>
      </c>
    </row>
    <row r="74" ht="14.25">
      <c r="B74" s="142" t="s">
        <v>138</v>
      </c>
    </row>
  </sheetData>
  <sheetProtection/>
  <mergeCells count="51">
    <mergeCell ref="E22:F22"/>
    <mergeCell ref="E23:F23"/>
    <mergeCell ref="E24:F24"/>
    <mergeCell ref="E17:F17"/>
    <mergeCell ref="E18:F18"/>
    <mergeCell ref="E19:F19"/>
    <mergeCell ref="E20:F20"/>
    <mergeCell ref="E21:F21"/>
    <mergeCell ref="B8:C8"/>
    <mergeCell ref="D8:K8"/>
    <mergeCell ref="E14:F14"/>
    <mergeCell ref="E15:F15"/>
    <mergeCell ref="E16:F16"/>
    <mergeCell ref="B9:C9"/>
    <mergeCell ref="D9:K9"/>
    <mergeCell ref="B10:C10"/>
    <mergeCell ref="D10:K10"/>
    <mergeCell ref="B11:C11"/>
    <mergeCell ref="D11:K11"/>
    <mergeCell ref="H14:K14"/>
    <mergeCell ref="G3:M3"/>
    <mergeCell ref="B6:C6"/>
    <mergeCell ref="D6:K6"/>
    <mergeCell ref="B7:C7"/>
    <mergeCell ref="D7:K7"/>
    <mergeCell ref="L14:N14"/>
    <mergeCell ref="H15:K15"/>
    <mergeCell ref="L15:N15"/>
    <mergeCell ref="H16:K16"/>
    <mergeCell ref="L16:N16"/>
    <mergeCell ref="H17:K17"/>
    <mergeCell ref="L17:N17"/>
    <mergeCell ref="H18:K18"/>
    <mergeCell ref="L18:N18"/>
    <mergeCell ref="H19:K19"/>
    <mergeCell ref="L19:N19"/>
    <mergeCell ref="H20:K20"/>
    <mergeCell ref="L20:N20"/>
    <mergeCell ref="H21:K21"/>
    <mergeCell ref="L21:N21"/>
    <mergeCell ref="H22:K22"/>
    <mergeCell ref="L22:N22"/>
    <mergeCell ref="G51:K51"/>
    <mergeCell ref="L51:N51"/>
    <mergeCell ref="C71:E71"/>
    <mergeCell ref="H23:K23"/>
    <mergeCell ref="L23:N23"/>
    <mergeCell ref="H24:K24"/>
    <mergeCell ref="L24:N24"/>
    <mergeCell ref="G27:K27"/>
    <mergeCell ref="L27:N27"/>
  </mergeCells>
  <conditionalFormatting sqref="L27 L51">
    <cfRule type="expression" priority="4" dxfId="3" stopIfTrue="1">
      <formula>IF(OR(L27="Démarrage du projet",L27="Fin du projet"),TRUE,FALSE)</formula>
    </cfRule>
  </conditionalFormatting>
  <conditionalFormatting sqref="L27 L51">
    <cfRule type="expression" priority="3" dxfId="2" stopIfTrue="1">
      <formula>IF(OR(L27="Démarrage du PRE",L27="Fin du PRE"),TRUE,FALSE)</formula>
    </cfRule>
  </conditionalFormatting>
  <conditionalFormatting sqref="D53:E64">
    <cfRule type="expression" priority="1" dxfId="52" stopIfTrue="1">
      <formula>IF(AND($D53&lt;&gt;"Oui",SUM($G53:$N53)&gt;0),TRUE,FALSE)</formula>
    </cfRule>
    <cfRule type="expression" priority="2" dxfId="0" stopIfTrue="1">
      <formula>IF(OR($D53="Non",$D53=""),TRUE,FALSE)</formula>
    </cfRule>
  </conditionalFormatting>
  <dataValidations count="2">
    <dataValidation type="list" allowBlank="1" showInputMessage="1" showErrorMessage="1" sqref="E15:E24">
      <formula1>ActionsGDL</formula1>
    </dataValidation>
    <dataValidation type="list" allowBlank="1" showInputMessage="1" showErrorMessage="1" sqref="G15:G24">
      <formula1>"Oui,Non"</formula1>
    </dataValidation>
  </dataValidations>
  <printOptions/>
  <pageMargins left="0.1968503937007874" right="0.1968503937007874" top="0.1968503937007874" bottom="0.1968503937007874" header="0.1968503937007874" footer="0.1968503937007874"/>
  <pageSetup fitToHeight="5" fitToWidth="1"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sheetPr>
    <pageSetUpPr fitToPage="1"/>
  </sheetPr>
  <dimension ref="A2:N74"/>
  <sheetViews>
    <sheetView zoomScale="90" zoomScaleNormal="90" zoomScalePageLayoutView="0" workbookViewId="0" topLeftCell="A1">
      <selection activeCell="H18" sqref="H18:J18"/>
    </sheetView>
  </sheetViews>
  <sheetFormatPr defaultColWidth="9.140625" defaultRowHeight="15"/>
  <cols>
    <col min="1" max="1" width="3.7109375" style="17" customWidth="1"/>
    <col min="2" max="2" width="15.28125" style="27" customWidth="1"/>
    <col min="3" max="3" width="41.140625" style="6" bestFit="1" customWidth="1"/>
    <col min="4" max="4" width="14.8515625" style="6" customWidth="1"/>
    <col min="5" max="5" width="41.00390625" style="6" customWidth="1"/>
    <col min="6" max="7" width="13.00390625" style="6" customWidth="1"/>
    <col min="8" max="14" width="10.7109375" style="6" customWidth="1"/>
    <col min="15" max="15" width="10.140625" style="6" bestFit="1" customWidth="1"/>
    <col min="16" max="242" width="9.140625" style="6" customWidth="1"/>
    <col min="243" max="243" width="3.7109375" style="6" customWidth="1"/>
    <col min="244" max="244" width="15.28125" style="6" customWidth="1"/>
    <col min="245" max="245" width="41.140625" style="6" bestFit="1" customWidth="1"/>
    <col min="246" max="246" width="14.8515625" style="6" customWidth="1"/>
    <col min="247" max="247" width="41.00390625" style="6" customWidth="1"/>
    <col min="248" max="254" width="10.7109375" style="6" customWidth="1"/>
    <col min="255" max="16384" width="0" style="6" hidden="1" customWidth="1"/>
  </cols>
  <sheetData>
    <row r="2" spans="1:14" ht="23.25">
      <c r="A2" s="1">
        <v>2</v>
      </c>
      <c r="B2" s="2" t="s">
        <v>41</v>
      </c>
      <c r="C2" s="3"/>
      <c r="D2" s="3"/>
      <c r="E2" s="4" t="s">
        <v>162</v>
      </c>
      <c r="F2" s="4"/>
      <c r="G2" s="5"/>
      <c r="H2" s="5"/>
      <c r="I2" s="5"/>
      <c r="J2" s="5"/>
      <c r="K2" s="5"/>
      <c r="L2" s="5"/>
      <c r="M2" s="5"/>
      <c r="N2" s="3"/>
    </row>
    <row r="3" spans="1:14" ht="23.25">
      <c r="A3" s="1">
        <v>2</v>
      </c>
      <c r="B3" s="3"/>
      <c r="C3" s="7" t="s">
        <v>45</v>
      </c>
      <c r="D3" s="129">
        <f>Synthèse!D3</f>
        <v>0</v>
      </c>
      <c r="E3" s="7" t="s">
        <v>46</v>
      </c>
      <c r="F3" s="7"/>
      <c r="G3" s="234">
        <f>Synthèse!F3</f>
        <v>0</v>
      </c>
      <c r="H3" s="234"/>
      <c r="I3" s="234"/>
      <c r="J3" s="234"/>
      <c r="K3" s="234"/>
      <c r="L3" s="234"/>
      <c r="M3" s="234"/>
      <c r="N3" s="3"/>
    </row>
    <row r="4" spans="1:12" s="13" customFormat="1" ht="12" customHeight="1">
      <c r="A4" s="9"/>
      <c r="B4" s="10"/>
      <c r="C4" s="11"/>
      <c r="D4" s="8"/>
      <c r="E4" s="8"/>
      <c r="F4" s="8"/>
      <c r="G4" s="8"/>
      <c r="H4" s="8"/>
      <c r="I4" s="8"/>
      <c r="J4" s="8"/>
      <c r="K4" s="8"/>
      <c r="L4" s="12"/>
    </row>
    <row r="5" spans="1:11" ht="18">
      <c r="A5" s="1">
        <v>2</v>
      </c>
      <c r="B5" s="14" t="s">
        <v>0</v>
      </c>
      <c r="C5" s="15"/>
      <c r="D5" s="15"/>
      <c r="E5" s="15"/>
      <c r="F5" s="15"/>
      <c r="G5" s="15"/>
      <c r="H5" s="15"/>
      <c r="I5" s="15"/>
      <c r="J5" s="15"/>
      <c r="K5" s="16"/>
    </row>
    <row r="6" spans="2:12" ht="18" customHeight="1">
      <c r="B6" s="261" t="s">
        <v>89</v>
      </c>
      <c r="C6" s="261"/>
      <c r="D6" s="234"/>
      <c r="E6" s="234"/>
      <c r="F6" s="234"/>
      <c r="G6" s="234"/>
      <c r="H6" s="234"/>
      <c r="I6" s="234"/>
      <c r="J6" s="234"/>
      <c r="K6" s="234"/>
      <c r="L6" s="18"/>
    </row>
    <row r="7" spans="2:12" ht="18" customHeight="1">
      <c r="B7" s="266" t="s">
        <v>112</v>
      </c>
      <c r="C7" s="267"/>
      <c r="D7" s="234"/>
      <c r="E7" s="234"/>
      <c r="F7" s="234"/>
      <c r="G7" s="234"/>
      <c r="H7" s="234"/>
      <c r="I7" s="234"/>
      <c r="J7" s="234"/>
      <c r="K7" s="234"/>
      <c r="L7" s="19"/>
    </row>
    <row r="8" spans="2:12" ht="18" customHeight="1">
      <c r="B8" s="266" t="s">
        <v>113</v>
      </c>
      <c r="C8" s="267"/>
      <c r="D8" s="234"/>
      <c r="E8" s="234"/>
      <c r="F8" s="234"/>
      <c r="G8" s="234"/>
      <c r="H8" s="234"/>
      <c r="I8" s="234"/>
      <c r="J8" s="234"/>
      <c r="K8" s="234"/>
      <c r="L8" s="18"/>
    </row>
    <row r="9" spans="2:12" ht="18" customHeight="1">
      <c r="B9" s="261" t="s">
        <v>90</v>
      </c>
      <c r="C9" s="261"/>
      <c r="D9" s="262"/>
      <c r="E9" s="262"/>
      <c r="F9" s="262"/>
      <c r="G9" s="262"/>
      <c r="H9" s="262"/>
      <c r="I9" s="262"/>
      <c r="J9" s="262"/>
      <c r="K9" s="262"/>
      <c r="L9" s="18"/>
    </row>
    <row r="10" spans="1:12" ht="18" customHeight="1">
      <c r="A10" s="17">
        <v>2</v>
      </c>
      <c r="B10" s="261" t="s">
        <v>91</v>
      </c>
      <c r="C10" s="261"/>
      <c r="D10" s="263"/>
      <c r="E10" s="264"/>
      <c r="F10" s="264"/>
      <c r="G10" s="264"/>
      <c r="H10" s="264"/>
      <c r="I10" s="264"/>
      <c r="J10" s="264"/>
      <c r="K10" s="265"/>
      <c r="L10" s="18"/>
    </row>
    <row r="11" spans="1:12" ht="18" customHeight="1">
      <c r="A11" s="17">
        <v>2</v>
      </c>
      <c r="B11" s="261" t="s">
        <v>101</v>
      </c>
      <c r="C11" s="261"/>
      <c r="D11" s="263"/>
      <c r="E11" s="264"/>
      <c r="F11" s="264"/>
      <c r="G11" s="264"/>
      <c r="H11" s="264"/>
      <c r="I11" s="264"/>
      <c r="J11" s="264"/>
      <c r="K11" s="265"/>
      <c r="L11" s="18"/>
    </row>
    <row r="12" spans="1:12" s="13" customFormat="1" ht="12" customHeight="1">
      <c r="A12" s="9"/>
      <c r="B12" s="10"/>
      <c r="C12" s="11"/>
      <c r="D12" s="8"/>
      <c r="E12" s="8"/>
      <c r="F12" s="8"/>
      <c r="G12" s="8"/>
      <c r="H12" s="8"/>
      <c r="I12" s="8"/>
      <c r="J12" s="8"/>
      <c r="K12" s="8"/>
      <c r="L12" s="12"/>
    </row>
    <row r="13" spans="1:14" ht="18">
      <c r="A13" s="1">
        <v>2</v>
      </c>
      <c r="B13" s="20" t="s">
        <v>1</v>
      </c>
      <c r="C13" s="21"/>
      <c r="D13" s="21"/>
      <c r="E13" s="21"/>
      <c r="F13" s="21"/>
      <c r="G13" s="21"/>
      <c r="H13" s="21"/>
      <c r="I13" s="21"/>
      <c r="J13" s="21"/>
      <c r="K13" s="21"/>
      <c r="L13" s="21"/>
      <c r="M13" s="21"/>
      <c r="N13" s="21"/>
    </row>
    <row r="14" spans="2:14" ht="43.5" customHeight="1">
      <c r="B14" s="22"/>
      <c r="C14" s="23" t="s">
        <v>2</v>
      </c>
      <c r="D14" s="24" t="s">
        <v>73</v>
      </c>
      <c r="E14" s="254" t="s">
        <v>176</v>
      </c>
      <c r="F14" s="255"/>
      <c r="G14" s="24" t="s">
        <v>178</v>
      </c>
      <c r="H14" s="256" t="s">
        <v>177</v>
      </c>
      <c r="I14" s="257"/>
      <c r="J14" s="257"/>
      <c r="K14" s="258"/>
      <c r="L14" s="259" t="s">
        <v>92</v>
      </c>
      <c r="M14" s="259"/>
      <c r="N14" s="260"/>
    </row>
    <row r="15" spans="1:14" ht="30.75" customHeight="1">
      <c r="A15" s="17" t="str">
        <f aca="true" t="shared" si="0" ref="A15:A24">$E$2&amp;B15</f>
        <v>Virage ambulatoire et impact capacitaire - PSYSous-action 1</v>
      </c>
      <c r="B15" s="25" t="s">
        <v>3</v>
      </c>
      <c r="C15" s="100"/>
      <c r="D15" s="26"/>
      <c r="E15" s="249"/>
      <c r="F15" s="251"/>
      <c r="G15" s="60"/>
      <c r="H15" s="249"/>
      <c r="I15" s="250"/>
      <c r="J15" s="250"/>
      <c r="K15" s="251"/>
      <c r="L15" s="250"/>
      <c r="M15" s="250"/>
      <c r="N15" s="251"/>
    </row>
    <row r="16" spans="1:14" ht="30.75" customHeight="1">
      <c r="A16" s="17" t="str">
        <f t="shared" si="0"/>
        <v>Virage ambulatoire et impact capacitaire - PSYSous-action 2</v>
      </c>
      <c r="B16" s="25" t="s">
        <v>4</v>
      </c>
      <c r="C16" s="100"/>
      <c r="D16" s="26"/>
      <c r="E16" s="249"/>
      <c r="F16" s="251"/>
      <c r="G16" s="60"/>
      <c r="H16" s="249"/>
      <c r="I16" s="250"/>
      <c r="J16" s="250"/>
      <c r="K16" s="251"/>
      <c r="L16" s="250"/>
      <c r="M16" s="250"/>
      <c r="N16" s="251"/>
    </row>
    <row r="17" spans="1:14" ht="30.75" customHeight="1">
      <c r="A17" s="17" t="str">
        <f t="shared" si="0"/>
        <v>Virage ambulatoire et impact capacitaire - PSYSous-action 3</v>
      </c>
      <c r="B17" s="25" t="s">
        <v>5</v>
      </c>
      <c r="C17" s="100"/>
      <c r="D17" s="26"/>
      <c r="E17" s="249"/>
      <c r="F17" s="251"/>
      <c r="G17" s="60"/>
      <c r="H17" s="249"/>
      <c r="I17" s="250"/>
      <c r="J17" s="250"/>
      <c r="K17" s="251"/>
      <c r="L17" s="250"/>
      <c r="M17" s="250"/>
      <c r="N17" s="251"/>
    </row>
    <row r="18" spans="1:14" ht="30.75" customHeight="1">
      <c r="A18" s="17" t="str">
        <f t="shared" si="0"/>
        <v>Virage ambulatoire et impact capacitaire - PSYSous-action 4</v>
      </c>
      <c r="B18" s="25" t="s">
        <v>6</v>
      </c>
      <c r="C18" s="100"/>
      <c r="D18" s="26"/>
      <c r="E18" s="249"/>
      <c r="F18" s="251"/>
      <c r="G18" s="60"/>
      <c r="H18" s="249"/>
      <c r="I18" s="250"/>
      <c r="J18" s="250"/>
      <c r="K18" s="251"/>
      <c r="L18" s="250"/>
      <c r="M18" s="250"/>
      <c r="N18" s="251"/>
    </row>
    <row r="19" spans="1:14" ht="30.75" customHeight="1">
      <c r="A19" s="17" t="str">
        <f t="shared" si="0"/>
        <v>Virage ambulatoire et impact capacitaire - PSYSous-action 5</v>
      </c>
      <c r="B19" s="25" t="s">
        <v>7</v>
      </c>
      <c r="C19" s="100"/>
      <c r="D19" s="26"/>
      <c r="E19" s="249"/>
      <c r="F19" s="251"/>
      <c r="G19" s="60"/>
      <c r="H19" s="249"/>
      <c r="I19" s="250"/>
      <c r="J19" s="250"/>
      <c r="K19" s="251"/>
      <c r="L19" s="250"/>
      <c r="M19" s="250"/>
      <c r="N19" s="251"/>
    </row>
    <row r="20" spans="1:14" ht="30.75" customHeight="1">
      <c r="A20" s="17" t="str">
        <f t="shared" si="0"/>
        <v>Virage ambulatoire et impact capacitaire - PSYSous-action 6</v>
      </c>
      <c r="B20" s="25" t="s">
        <v>8</v>
      </c>
      <c r="C20" s="100"/>
      <c r="D20" s="26"/>
      <c r="E20" s="249"/>
      <c r="F20" s="251"/>
      <c r="G20" s="60"/>
      <c r="H20" s="249"/>
      <c r="I20" s="250"/>
      <c r="J20" s="250"/>
      <c r="K20" s="251"/>
      <c r="L20" s="250"/>
      <c r="M20" s="250"/>
      <c r="N20" s="251"/>
    </row>
    <row r="21" spans="1:14" ht="30.75" customHeight="1">
      <c r="A21" s="17" t="str">
        <f t="shared" si="0"/>
        <v>Virage ambulatoire et impact capacitaire - PSYSous-action 7</v>
      </c>
      <c r="B21" s="25" t="s">
        <v>9</v>
      </c>
      <c r="C21" s="100"/>
      <c r="D21" s="26"/>
      <c r="E21" s="249"/>
      <c r="F21" s="251"/>
      <c r="G21" s="60"/>
      <c r="H21" s="249"/>
      <c r="I21" s="250"/>
      <c r="J21" s="250"/>
      <c r="K21" s="251"/>
      <c r="L21" s="250"/>
      <c r="M21" s="250"/>
      <c r="N21" s="251"/>
    </row>
    <row r="22" spans="1:14" ht="30.75" customHeight="1">
      <c r="A22" s="17" t="str">
        <f t="shared" si="0"/>
        <v>Virage ambulatoire et impact capacitaire - PSYSous-action 8</v>
      </c>
      <c r="B22" s="25" t="s">
        <v>10</v>
      </c>
      <c r="C22" s="100"/>
      <c r="D22" s="26"/>
      <c r="E22" s="249"/>
      <c r="F22" s="251"/>
      <c r="G22" s="60"/>
      <c r="H22" s="249"/>
      <c r="I22" s="250"/>
      <c r="J22" s="250"/>
      <c r="K22" s="251"/>
      <c r="L22" s="250"/>
      <c r="M22" s="250"/>
      <c r="N22" s="251"/>
    </row>
    <row r="23" spans="1:14" ht="30.75" customHeight="1">
      <c r="A23" s="17" t="str">
        <f t="shared" si="0"/>
        <v>Virage ambulatoire et impact capacitaire - PSYSous-action 9</v>
      </c>
      <c r="B23" s="25" t="s">
        <v>11</v>
      </c>
      <c r="C23" s="100"/>
      <c r="D23" s="26"/>
      <c r="E23" s="249"/>
      <c r="F23" s="251"/>
      <c r="G23" s="60"/>
      <c r="H23" s="249"/>
      <c r="I23" s="250"/>
      <c r="J23" s="250"/>
      <c r="K23" s="251"/>
      <c r="L23" s="250"/>
      <c r="M23" s="250"/>
      <c r="N23" s="251"/>
    </row>
    <row r="24" spans="1:14" ht="30.75" customHeight="1">
      <c r="A24" s="17" t="str">
        <f t="shared" si="0"/>
        <v>Virage ambulatoire et impact capacitaire - PSYSous-action 10</v>
      </c>
      <c r="B24" s="25" t="s">
        <v>12</v>
      </c>
      <c r="C24" s="100"/>
      <c r="D24" s="26"/>
      <c r="E24" s="249"/>
      <c r="F24" s="251"/>
      <c r="G24" s="60"/>
      <c r="H24" s="249"/>
      <c r="I24" s="250"/>
      <c r="J24" s="250"/>
      <c r="K24" s="251"/>
      <c r="L24" s="250"/>
      <c r="M24" s="250"/>
      <c r="N24" s="251"/>
    </row>
    <row r="26" spans="1:14" ht="18" hidden="1">
      <c r="A26" s="1">
        <v>1</v>
      </c>
      <c r="B26" s="20" t="s">
        <v>13</v>
      </c>
      <c r="C26" s="21"/>
      <c r="D26" s="21"/>
      <c r="E26" s="21"/>
      <c r="F26" s="21"/>
      <c r="G26" s="21"/>
      <c r="H26" s="21"/>
      <c r="I26" s="21"/>
      <c r="J26" s="21"/>
      <c r="K26" s="21"/>
      <c r="L26" s="21"/>
      <c r="M26" s="21"/>
      <c r="N26" s="21"/>
    </row>
    <row r="27" spans="1:14" s="30" customFormat="1" ht="24.75" customHeight="1" thickBot="1">
      <c r="A27" s="28"/>
      <c r="B27" s="29"/>
      <c r="C27" s="29"/>
      <c r="D27" s="29"/>
      <c r="E27" s="29"/>
      <c r="F27" s="161"/>
      <c r="G27" s="241" t="s">
        <v>47</v>
      </c>
      <c r="H27" s="241"/>
      <c r="I27" s="241"/>
      <c r="J27" s="241"/>
      <c r="K27" s="268"/>
      <c r="L27" s="240" t="s">
        <v>40</v>
      </c>
      <c r="M27" s="240"/>
      <c r="N27" s="240"/>
    </row>
    <row r="28" spans="2:14" ht="30" customHeight="1" thickBot="1">
      <c r="B28" s="20" t="s">
        <v>224</v>
      </c>
      <c r="C28" s="32"/>
      <c r="D28" s="32"/>
      <c r="E28" s="32"/>
      <c r="F28" s="163" t="s">
        <v>222</v>
      </c>
      <c r="G28" s="33">
        <v>2015</v>
      </c>
      <c r="H28" s="33">
        <f>G28+1</f>
        <v>2016</v>
      </c>
      <c r="I28" s="33">
        <f aca="true" t="shared" si="1" ref="I28:N28">H28+1</f>
        <v>2017</v>
      </c>
      <c r="J28" s="33">
        <v>2018</v>
      </c>
      <c r="K28" s="34">
        <v>2019</v>
      </c>
      <c r="L28" s="124">
        <v>2015</v>
      </c>
      <c r="M28" s="125">
        <f t="shared" si="1"/>
        <v>2016</v>
      </c>
      <c r="N28" s="125">
        <f t="shared" si="1"/>
        <v>2017</v>
      </c>
    </row>
    <row r="29" spans="2:14" ht="18" customHeight="1">
      <c r="B29" s="43"/>
      <c r="C29" s="38"/>
      <c r="D29" s="37"/>
      <c r="E29" s="39"/>
      <c r="F29" s="40"/>
      <c r="G29" s="40"/>
      <c r="H29" s="40"/>
      <c r="I29" s="40"/>
      <c r="J29" s="40"/>
      <c r="K29" s="41"/>
      <c r="L29" s="42"/>
      <c r="M29" s="40"/>
      <c r="N29" s="44"/>
    </row>
    <row r="30" spans="2:14" ht="18" customHeight="1">
      <c r="B30" s="43"/>
      <c r="C30" s="38" t="s">
        <v>123</v>
      </c>
      <c r="D30" s="37"/>
      <c r="E30" s="39"/>
      <c r="F30" s="40"/>
      <c r="G30" s="40"/>
      <c r="H30" s="40"/>
      <c r="I30" s="40"/>
      <c r="J30" s="40"/>
      <c r="K30" s="41"/>
      <c r="L30" s="46"/>
      <c r="M30" s="44"/>
      <c r="N30" s="44"/>
    </row>
    <row r="31" spans="2:14" ht="18" customHeight="1">
      <c r="B31" s="43"/>
      <c r="C31" s="38"/>
      <c r="D31" s="37"/>
      <c r="E31" s="39"/>
      <c r="F31" s="40"/>
      <c r="G31" s="40"/>
      <c r="H31" s="40"/>
      <c r="I31" s="40"/>
      <c r="J31" s="40"/>
      <c r="K31" s="41"/>
      <c r="L31" s="46"/>
      <c r="M31" s="44"/>
      <c r="N31" s="44"/>
    </row>
    <row r="32" spans="2:14" ht="18" customHeight="1">
      <c r="B32" s="43"/>
      <c r="C32" s="38" t="s">
        <v>187</v>
      </c>
      <c r="D32" s="37"/>
      <c r="E32" s="39"/>
      <c r="F32" s="40"/>
      <c r="G32" s="40"/>
      <c r="H32" s="40"/>
      <c r="I32" s="40"/>
      <c r="J32" s="40"/>
      <c r="K32" s="41"/>
      <c r="L32" s="46"/>
      <c r="M32" s="44"/>
      <c r="N32" s="44"/>
    </row>
    <row r="33" spans="2:14" ht="18" customHeight="1">
      <c r="B33" s="36"/>
      <c r="C33" s="38" t="s">
        <v>188</v>
      </c>
      <c r="D33" s="37"/>
      <c r="E33" s="39"/>
      <c r="F33" s="40"/>
      <c r="G33" s="40"/>
      <c r="H33" s="40"/>
      <c r="I33" s="40"/>
      <c r="J33" s="40"/>
      <c r="K33" s="41"/>
      <c r="L33" s="42"/>
      <c r="M33" s="40"/>
      <c r="N33" s="40"/>
    </row>
    <row r="34" spans="2:14" ht="18" customHeight="1">
      <c r="B34" s="43"/>
      <c r="C34" s="38" t="s">
        <v>182</v>
      </c>
      <c r="D34" s="37"/>
      <c r="E34" s="39"/>
      <c r="F34" s="40"/>
      <c r="G34" s="40"/>
      <c r="H34" s="44"/>
      <c r="I34" s="44"/>
      <c r="J34" s="44"/>
      <c r="K34" s="45"/>
      <c r="L34" s="46"/>
      <c r="M34" s="44"/>
      <c r="N34" s="44"/>
    </row>
    <row r="35" spans="2:14" ht="18" customHeight="1">
      <c r="B35" s="43"/>
      <c r="C35" s="38" t="s">
        <v>183</v>
      </c>
      <c r="D35" s="37"/>
      <c r="E35" s="39"/>
      <c r="F35" s="40"/>
      <c r="G35" s="40"/>
      <c r="H35" s="44"/>
      <c r="I35" s="44"/>
      <c r="J35" s="44"/>
      <c r="K35" s="45"/>
      <c r="L35" s="46"/>
      <c r="M35" s="44"/>
      <c r="N35" s="44"/>
    </row>
    <row r="36" spans="2:14" ht="18" customHeight="1">
      <c r="B36" s="47"/>
      <c r="C36" s="38" t="s">
        <v>43</v>
      </c>
      <c r="D36" s="37"/>
      <c r="E36" s="39"/>
      <c r="F36" s="40"/>
      <c r="G36" s="40"/>
      <c r="H36" s="40"/>
      <c r="I36" s="40"/>
      <c r="J36" s="40"/>
      <c r="K36" s="41"/>
      <c r="L36" s="42"/>
      <c r="M36" s="40"/>
      <c r="N36" s="44"/>
    </row>
    <row r="37" spans="2:14" ht="18" customHeight="1" thickBot="1">
      <c r="B37" s="47"/>
      <c r="C37" s="38" t="s">
        <v>44</v>
      </c>
      <c r="D37" s="37"/>
      <c r="E37" s="39"/>
      <c r="F37" s="40"/>
      <c r="G37" s="40"/>
      <c r="H37" s="40"/>
      <c r="I37" s="40"/>
      <c r="J37" s="40"/>
      <c r="K37" s="41"/>
      <c r="L37" s="46"/>
      <c r="M37" s="44"/>
      <c r="N37" s="44"/>
    </row>
    <row r="38" spans="2:14" ht="18" customHeight="1" thickBot="1">
      <c r="B38" s="153"/>
      <c r="C38" s="154" t="s">
        <v>133</v>
      </c>
      <c r="D38" s="155"/>
      <c r="E38" s="156"/>
      <c r="F38" s="163" t="s">
        <v>222</v>
      </c>
      <c r="G38" s="33">
        <v>2015</v>
      </c>
      <c r="H38" s="33">
        <f>G38+1</f>
        <v>2016</v>
      </c>
      <c r="I38" s="33">
        <f>H38+1</f>
        <v>2017</v>
      </c>
      <c r="J38" s="33">
        <v>2018</v>
      </c>
      <c r="K38" s="34">
        <v>2019</v>
      </c>
      <c r="L38" s="124">
        <v>2015</v>
      </c>
      <c r="M38" s="125">
        <f>L38+1</f>
        <v>2016</v>
      </c>
      <c r="N38" s="125">
        <f>M38+1</f>
        <v>2017</v>
      </c>
    </row>
    <row r="39" spans="2:14" ht="18" customHeight="1">
      <c r="B39" s="43" t="s">
        <v>118</v>
      </c>
      <c r="C39" s="38" t="s">
        <v>120</v>
      </c>
      <c r="D39" s="37"/>
      <c r="E39" s="39"/>
      <c r="F39" s="40"/>
      <c r="G39" s="40"/>
      <c r="H39" s="40"/>
      <c r="I39" s="40"/>
      <c r="J39" s="40"/>
      <c r="K39" s="41"/>
      <c r="L39" s="46"/>
      <c r="M39" s="44"/>
      <c r="N39" s="44"/>
    </row>
    <row r="40" spans="2:14" ht="18" customHeight="1">
      <c r="B40" s="43" t="s">
        <v>119</v>
      </c>
      <c r="C40" s="38" t="s">
        <v>120</v>
      </c>
      <c r="D40" s="37"/>
      <c r="E40" s="39"/>
      <c r="F40" s="40"/>
      <c r="G40" s="40"/>
      <c r="H40" s="40"/>
      <c r="I40" s="40"/>
      <c r="J40" s="40"/>
      <c r="K40" s="41"/>
      <c r="L40" s="46"/>
      <c r="M40" s="44"/>
      <c r="N40" s="44"/>
    </row>
    <row r="41" spans="2:14" ht="18" customHeight="1">
      <c r="B41" s="43" t="s">
        <v>125</v>
      </c>
      <c r="C41" s="38" t="s">
        <v>120</v>
      </c>
      <c r="D41" s="37"/>
      <c r="E41" s="39"/>
      <c r="F41" s="40"/>
      <c r="G41" s="40"/>
      <c r="H41" s="40"/>
      <c r="I41" s="40"/>
      <c r="J41" s="40"/>
      <c r="K41" s="41"/>
      <c r="L41" s="46"/>
      <c r="M41" s="44"/>
      <c r="N41" s="44"/>
    </row>
    <row r="42" spans="2:14" ht="18" customHeight="1">
      <c r="B42" s="43" t="s">
        <v>126</v>
      </c>
      <c r="C42" s="38" t="s">
        <v>120</v>
      </c>
      <c r="D42" s="37"/>
      <c r="E42" s="39"/>
      <c r="F42" s="40"/>
      <c r="G42" s="40"/>
      <c r="H42" s="40"/>
      <c r="I42" s="40"/>
      <c r="J42" s="40"/>
      <c r="K42" s="41"/>
      <c r="L42" s="46"/>
      <c r="M42" s="44"/>
      <c r="N42" s="44"/>
    </row>
    <row r="43" spans="2:14" ht="18" customHeight="1">
      <c r="B43" s="43" t="s">
        <v>127</v>
      </c>
      <c r="C43" s="38" t="s">
        <v>120</v>
      </c>
      <c r="D43" s="37"/>
      <c r="E43" s="39"/>
      <c r="F43" s="40"/>
      <c r="G43" s="40"/>
      <c r="H43" s="40"/>
      <c r="I43" s="40"/>
      <c r="J43" s="40"/>
      <c r="K43" s="41"/>
      <c r="L43" s="46"/>
      <c r="M43" s="44"/>
      <c r="N43" s="44"/>
    </row>
    <row r="44" spans="2:14" ht="18" customHeight="1">
      <c r="B44" s="43" t="s">
        <v>128</v>
      </c>
      <c r="C44" s="38" t="s">
        <v>120</v>
      </c>
      <c r="D44" s="37"/>
      <c r="E44" s="39"/>
      <c r="F44" s="40"/>
      <c r="G44" s="40"/>
      <c r="H44" s="40"/>
      <c r="I44" s="40"/>
      <c r="J44" s="40"/>
      <c r="K44" s="41"/>
      <c r="L44" s="46"/>
      <c r="M44" s="44"/>
      <c r="N44" s="44"/>
    </row>
    <row r="45" spans="2:14" ht="18" customHeight="1">
      <c r="B45" s="43" t="s">
        <v>129</v>
      </c>
      <c r="C45" s="38" t="s">
        <v>120</v>
      </c>
      <c r="D45" s="37"/>
      <c r="E45" s="39"/>
      <c r="F45" s="40"/>
      <c r="G45" s="40"/>
      <c r="H45" s="40"/>
      <c r="I45" s="40"/>
      <c r="J45" s="40"/>
      <c r="K45" s="41"/>
      <c r="L45" s="46"/>
      <c r="M45" s="44"/>
      <c r="N45" s="44"/>
    </row>
    <row r="46" spans="2:14" ht="18" customHeight="1">
      <c r="B46" s="43" t="s">
        <v>130</v>
      </c>
      <c r="C46" s="38" t="s">
        <v>120</v>
      </c>
      <c r="D46" s="37"/>
      <c r="E46" s="39"/>
      <c r="F46" s="40"/>
      <c r="G46" s="40"/>
      <c r="H46" s="40"/>
      <c r="I46" s="40"/>
      <c r="J46" s="40"/>
      <c r="K46" s="41"/>
      <c r="L46" s="46"/>
      <c r="M46" s="44"/>
      <c r="N46" s="44"/>
    </row>
    <row r="47" spans="2:14" ht="18" customHeight="1">
      <c r="B47" s="43" t="s">
        <v>131</v>
      </c>
      <c r="C47" s="38" t="s">
        <v>120</v>
      </c>
      <c r="D47" s="37"/>
      <c r="E47" s="39"/>
      <c r="F47" s="40"/>
      <c r="G47" s="40"/>
      <c r="H47" s="40"/>
      <c r="I47" s="40"/>
      <c r="J47" s="40"/>
      <c r="K47" s="41"/>
      <c r="L47" s="46"/>
      <c r="M47" s="44"/>
      <c r="N47" s="44"/>
    </row>
    <row r="48" spans="2:14" ht="18" customHeight="1">
      <c r="B48" s="43" t="s">
        <v>132</v>
      </c>
      <c r="C48" s="38" t="s">
        <v>120</v>
      </c>
      <c r="D48" s="37"/>
      <c r="E48" s="39"/>
      <c r="F48" s="40"/>
      <c r="G48" s="40"/>
      <c r="H48" s="40"/>
      <c r="I48" s="40"/>
      <c r="J48" s="40"/>
      <c r="K48" s="41"/>
      <c r="L48" s="46"/>
      <c r="M48" s="44"/>
      <c r="N48" s="44"/>
    </row>
    <row r="49" spans="1:14" s="49" customFormat="1" ht="7.5" customHeight="1">
      <c r="A49" s="48"/>
      <c r="D49" s="50"/>
      <c r="E49" s="50"/>
      <c r="F49" s="50"/>
      <c r="G49" s="50"/>
      <c r="H49" s="50"/>
      <c r="I49" s="50"/>
      <c r="J49" s="50"/>
      <c r="K49" s="51"/>
      <c r="L49" s="50"/>
      <c r="M49" s="50"/>
      <c r="N49" s="50"/>
    </row>
    <row r="50" spans="1:14" s="58" customFormat="1" ht="30" customHeight="1">
      <c r="A50" s="52"/>
      <c r="B50" s="20" t="s">
        <v>223</v>
      </c>
      <c r="C50" s="53"/>
      <c r="D50" s="54"/>
      <c r="E50" s="97"/>
      <c r="F50" s="97"/>
      <c r="G50" s="55" t="s">
        <v>15</v>
      </c>
      <c r="H50" s="56"/>
      <c r="I50" s="56"/>
      <c r="J50" s="56"/>
      <c r="K50" s="57"/>
      <c r="L50" s="56"/>
      <c r="M50" s="56"/>
      <c r="N50" s="56"/>
    </row>
    <row r="51" spans="1:14" s="30" customFormat="1" ht="24.75" customHeight="1" thickBot="1">
      <c r="A51" s="28"/>
      <c r="B51" s="29"/>
      <c r="C51" s="29"/>
      <c r="D51" s="29"/>
      <c r="E51" s="29"/>
      <c r="F51" s="58"/>
      <c r="G51" s="241" t="s">
        <v>47</v>
      </c>
      <c r="H51" s="241"/>
      <c r="I51" s="241"/>
      <c r="J51" s="241"/>
      <c r="K51" s="268"/>
      <c r="L51" s="240" t="s">
        <v>40</v>
      </c>
      <c r="M51" s="240"/>
      <c r="N51" s="240"/>
    </row>
    <row r="52" spans="2:14" ht="18" customHeight="1" thickBot="1">
      <c r="B52" s="153"/>
      <c r="C52" s="154" t="s">
        <v>133</v>
      </c>
      <c r="D52" s="155"/>
      <c r="E52" s="156"/>
      <c r="F52" s="58"/>
      <c r="G52" s="33">
        <v>2015</v>
      </c>
      <c r="H52" s="33">
        <f>G52+1</f>
        <v>2016</v>
      </c>
      <c r="I52" s="33">
        <f>H52+1</f>
        <v>2017</v>
      </c>
      <c r="J52" s="33">
        <v>2018</v>
      </c>
      <c r="K52" s="34">
        <v>2019</v>
      </c>
      <c r="L52" s="124">
        <v>2015</v>
      </c>
      <c r="M52" s="125">
        <f>L52+1</f>
        <v>2016</v>
      </c>
      <c r="N52" s="125">
        <f>M52+1</f>
        <v>2017</v>
      </c>
    </row>
    <row r="53" spans="1:14" ht="18" customHeight="1">
      <c r="A53" s="59" t="s">
        <v>16</v>
      </c>
      <c r="B53" s="108" t="s">
        <v>17</v>
      </c>
      <c r="C53" s="109" t="s">
        <v>18</v>
      </c>
      <c r="D53" s="169"/>
      <c r="E53" s="170"/>
      <c r="F53" s="171"/>
      <c r="G53" s="174">
        <f aca="true" t="shared" si="2" ref="G53:N53">SUM(G54:G57)-G55</f>
        <v>0</v>
      </c>
      <c r="H53" s="174">
        <f t="shared" si="2"/>
        <v>0</v>
      </c>
      <c r="I53" s="174">
        <f t="shared" si="2"/>
        <v>0</v>
      </c>
      <c r="J53" s="174">
        <f>SUM(J54:J57)-J55</f>
        <v>0</v>
      </c>
      <c r="K53" s="174">
        <f t="shared" si="2"/>
        <v>0</v>
      </c>
      <c r="L53" s="174">
        <f t="shared" si="2"/>
        <v>0</v>
      </c>
      <c r="M53" s="174">
        <f t="shared" si="2"/>
        <v>0</v>
      </c>
      <c r="N53" s="174">
        <f t="shared" si="2"/>
        <v>0</v>
      </c>
    </row>
    <row r="54" spans="1:14" ht="18" customHeight="1">
      <c r="A54" s="59" t="s">
        <v>16</v>
      </c>
      <c r="B54" s="110" t="s">
        <v>19</v>
      </c>
      <c r="C54" s="111" t="s">
        <v>20</v>
      </c>
      <c r="D54" s="169"/>
      <c r="E54" s="170"/>
      <c r="F54" s="171"/>
      <c r="G54" s="174"/>
      <c r="H54" s="174"/>
      <c r="I54" s="174"/>
      <c r="J54" s="174"/>
      <c r="K54" s="174"/>
      <c r="L54" s="174"/>
      <c r="M54" s="174"/>
      <c r="N54" s="174"/>
    </row>
    <row r="55" spans="1:14" ht="18" customHeight="1">
      <c r="A55" s="59" t="s">
        <v>16</v>
      </c>
      <c r="B55" s="112"/>
      <c r="C55" s="113" t="s">
        <v>21</v>
      </c>
      <c r="D55" s="169"/>
      <c r="E55" s="172"/>
      <c r="F55" s="171"/>
      <c r="G55" s="174"/>
      <c r="H55" s="174"/>
      <c r="I55" s="174"/>
      <c r="J55" s="174"/>
      <c r="K55" s="174"/>
      <c r="L55" s="174"/>
      <c r="M55" s="174"/>
      <c r="N55" s="174"/>
    </row>
    <row r="56" spans="1:14" ht="18" customHeight="1">
      <c r="A56" s="59" t="s">
        <v>16</v>
      </c>
      <c r="B56" s="110" t="s">
        <v>22</v>
      </c>
      <c r="C56" s="111" t="s">
        <v>23</v>
      </c>
      <c r="D56" s="169"/>
      <c r="E56" s="173"/>
      <c r="F56" s="171"/>
      <c r="G56" s="174"/>
      <c r="H56" s="174"/>
      <c r="I56" s="174"/>
      <c r="J56" s="174"/>
      <c r="K56" s="174"/>
      <c r="L56" s="174"/>
      <c r="M56" s="174"/>
      <c r="N56" s="174"/>
    </row>
    <row r="57" spans="1:14" ht="22.5">
      <c r="A57" s="59" t="s">
        <v>16</v>
      </c>
      <c r="B57" s="114" t="s">
        <v>24</v>
      </c>
      <c r="C57" s="111" t="s">
        <v>134</v>
      </c>
      <c r="D57" s="169"/>
      <c r="E57" s="170"/>
      <c r="F57" s="171"/>
      <c r="G57" s="174"/>
      <c r="H57" s="174"/>
      <c r="I57" s="174"/>
      <c r="J57" s="174"/>
      <c r="K57" s="174"/>
      <c r="L57" s="174"/>
      <c r="M57" s="174"/>
      <c r="N57" s="174"/>
    </row>
    <row r="58" spans="1:14" ht="18" customHeight="1">
      <c r="A58" s="59" t="s">
        <v>16</v>
      </c>
      <c r="B58" s="108" t="s">
        <v>135</v>
      </c>
      <c r="C58" s="141" t="s">
        <v>136</v>
      </c>
      <c r="D58" s="169"/>
      <c r="E58" s="172"/>
      <c r="F58" s="171"/>
      <c r="G58" s="174"/>
      <c r="H58" s="174"/>
      <c r="I58" s="174"/>
      <c r="J58" s="174"/>
      <c r="K58" s="174"/>
      <c r="L58" s="174"/>
      <c r="M58" s="174"/>
      <c r="N58" s="174"/>
    </row>
    <row r="59" spans="1:14" ht="18" customHeight="1">
      <c r="A59" s="59" t="s">
        <v>26</v>
      </c>
      <c r="B59" s="115" t="s">
        <v>27</v>
      </c>
      <c r="C59" s="116" t="s">
        <v>137</v>
      </c>
      <c r="D59" s="169"/>
      <c r="E59" s="170"/>
      <c r="F59" s="171"/>
      <c r="G59" s="174">
        <f aca="true" t="shared" si="3" ref="G59:N59">SUM(G60:G64)-SUM(G61:G62)</f>
        <v>0</v>
      </c>
      <c r="H59" s="174">
        <f t="shared" si="3"/>
        <v>0</v>
      </c>
      <c r="I59" s="174">
        <f t="shared" si="3"/>
        <v>0</v>
      </c>
      <c r="J59" s="174">
        <f>SUM(J60:J64)-SUM(J61:J62)</f>
        <v>0</v>
      </c>
      <c r="K59" s="174">
        <f t="shared" si="3"/>
        <v>0</v>
      </c>
      <c r="L59" s="174">
        <f t="shared" si="3"/>
        <v>0</v>
      </c>
      <c r="M59" s="174">
        <f t="shared" si="3"/>
        <v>0</v>
      </c>
      <c r="N59" s="174">
        <f t="shared" si="3"/>
        <v>0</v>
      </c>
    </row>
    <row r="60" spans="1:14" ht="18" customHeight="1">
      <c r="A60" s="59" t="s">
        <v>26</v>
      </c>
      <c r="B60" s="117" t="s">
        <v>28</v>
      </c>
      <c r="C60" s="118" t="s">
        <v>29</v>
      </c>
      <c r="D60" s="169"/>
      <c r="E60" s="170"/>
      <c r="F60" s="171"/>
      <c r="G60" s="174">
        <f>G61+G62</f>
        <v>0</v>
      </c>
      <c r="H60" s="174">
        <f aca="true" t="shared" si="4" ref="H60:N60">H61+H62</f>
        <v>0</v>
      </c>
      <c r="I60" s="174">
        <f t="shared" si="4"/>
        <v>0</v>
      </c>
      <c r="J60" s="174">
        <f>J61+J62</f>
        <v>0</v>
      </c>
      <c r="K60" s="174">
        <f t="shared" si="4"/>
        <v>0</v>
      </c>
      <c r="L60" s="174">
        <f t="shared" si="4"/>
        <v>0</v>
      </c>
      <c r="M60" s="174">
        <f t="shared" si="4"/>
        <v>0</v>
      </c>
      <c r="N60" s="174">
        <f t="shared" si="4"/>
        <v>0</v>
      </c>
    </row>
    <row r="61" spans="1:14" ht="18" customHeight="1">
      <c r="A61" s="59" t="s">
        <v>26</v>
      </c>
      <c r="B61" s="119"/>
      <c r="C61" s="120" t="s">
        <v>30</v>
      </c>
      <c r="D61" s="169"/>
      <c r="E61" s="170"/>
      <c r="F61" s="171"/>
      <c r="G61" s="174"/>
      <c r="H61" s="174"/>
      <c r="I61" s="174"/>
      <c r="J61" s="174"/>
      <c r="K61" s="174"/>
      <c r="L61" s="174"/>
      <c r="M61" s="174"/>
      <c r="N61" s="174"/>
    </row>
    <row r="62" spans="1:14" ht="18" customHeight="1">
      <c r="A62" s="59" t="s">
        <v>26</v>
      </c>
      <c r="B62" s="121"/>
      <c r="C62" s="120" t="s">
        <v>31</v>
      </c>
      <c r="D62" s="169"/>
      <c r="E62" s="170"/>
      <c r="F62" s="171"/>
      <c r="G62" s="174"/>
      <c r="H62" s="174"/>
      <c r="I62" s="174"/>
      <c r="J62" s="174"/>
      <c r="K62" s="174"/>
      <c r="L62" s="174"/>
      <c r="M62" s="174"/>
      <c r="N62" s="174"/>
    </row>
    <row r="63" spans="1:14" ht="18" customHeight="1">
      <c r="A63" s="59" t="s">
        <v>26</v>
      </c>
      <c r="B63" s="115" t="s">
        <v>32</v>
      </c>
      <c r="C63" s="118" t="s">
        <v>33</v>
      </c>
      <c r="D63" s="169"/>
      <c r="E63" s="170"/>
      <c r="F63" s="171"/>
      <c r="G63" s="174"/>
      <c r="H63" s="174"/>
      <c r="I63" s="174"/>
      <c r="J63" s="174"/>
      <c r="K63" s="174"/>
      <c r="L63" s="174"/>
      <c r="M63" s="174"/>
      <c r="N63" s="174"/>
    </row>
    <row r="64" spans="1:14" ht="18" customHeight="1">
      <c r="A64" s="59" t="s">
        <v>26</v>
      </c>
      <c r="B64" s="115" t="s">
        <v>34</v>
      </c>
      <c r="C64" s="118" t="s">
        <v>35</v>
      </c>
      <c r="D64" s="169"/>
      <c r="E64" s="170"/>
      <c r="F64" s="171"/>
      <c r="G64" s="174"/>
      <c r="H64" s="174"/>
      <c r="I64" s="174"/>
      <c r="J64" s="174"/>
      <c r="K64" s="174"/>
      <c r="L64" s="174"/>
      <c r="M64" s="174"/>
      <c r="N64" s="174"/>
    </row>
    <row r="65" spans="2:14" ht="19.5" customHeight="1">
      <c r="B65" s="98" t="s">
        <v>107</v>
      </c>
      <c r="C65" s="68"/>
      <c r="D65" s="69"/>
      <c r="E65" s="70"/>
      <c r="F65" s="70"/>
      <c r="G65" s="71">
        <f aca="true" t="shared" si="5" ref="G65:N65">G53-G59</f>
        <v>0</v>
      </c>
      <c r="H65" s="71">
        <f t="shared" si="5"/>
        <v>0</v>
      </c>
      <c r="I65" s="71">
        <f t="shared" si="5"/>
        <v>0</v>
      </c>
      <c r="J65" s="71">
        <f>J53-J59</f>
        <v>0</v>
      </c>
      <c r="K65" s="72">
        <f t="shared" si="5"/>
        <v>0</v>
      </c>
      <c r="L65" s="73">
        <f t="shared" si="5"/>
        <v>0</v>
      </c>
      <c r="M65" s="71">
        <f t="shared" si="5"/>
        <v>0</v>
      </c>
      <c r="N65" s="71">
        <f t="shared" si="5"/>
        <v>0</v>
      </c>
    </row>
    <row r="66" spans="1:14" ht="19.5" customHeight="1" hidden="1">
      <c r="A66" s="1">
        <v>1</v>
      </c>
      <c r="B66" s="74"/>
      <c r="C66" s="75"/>
      <c r="D66" s="75"/>
      <c r="E66" s="76" t="s">
        <v>36</v>
      </c>
      <c r="F66" s="162"/>
      <c r="G66" s="77">
        <f>SUM(G65:N65)</f>
        <v>0</v>
      </c>
      <c r="H66" s="78"/>
      <c r="I66" s="79"/>
      <c r="J66" s="79"/>
      <c r="K66" s="80"/>
      <c r="L66" s="81"/>
      <c r="M66" s="81"/>
      <c r="N66" s="81"/>
    </row>
    <row r="67" spans="1:14" ht="19.5" customHeight="1">
      <c r="A67" s="1">
        <v>2</v>
      </c>
      <c r="B67" s="74"/>
      <c r="C67" s="75"/>
      <c r="D67" s="75"/>
      <c r="E67" s="99" t="s">
        <v>37</v>
      </c>
      <c r="F67" s="75"/>
      <c r="G67" s="77">
        <f>SUM(G65:K65)</f>
        <v>0</v>
      </c>
      <c r="H67" s="78"/>
      <c r="I67" s="79"/>
      <c r="J67" s="79"/>
      <c r="K67" s="80"/>
      <c r="L67" s="127">
        <f>SUM(L65:N65)</f>
        <v>0</v>
      </c>
      <c r="M67" s="126"/>
      <c r="N67" s="81"/>
    </row>
    <row r="68" spans="1:14" ht="19.5" customHeight="1" hidden="1">
      <c r="A68" s="1">
        <v>1</v>
      </c>
      <c r="B68" s="74"/>
      <c r="C68" s="75"/>
      <c r="D68" s="75"/>
      <c r="E68" s="76" t="s">
        <v>38</v>
      </c>
      <c r="F68" s="162"/>
      <c r="G68" s="77" t="e">
        <f>SUM(G73:N73)</f>
        <v>#NAME?</v>
      </c>
      <c r="H68" s="78"/>
      <c r="I68" s="79"/>
      <c r="J68" s="79"/>
      <c r="K68" s="80"/>
      <c r="L68" s="81"/>
      <c r="M68" s="81"/>
      <c r="N68" s="81"/>
    </row>
    <row r="69" spans="1:14" s="88" customFormat="1" ht="7.5" customHeight="1">
      <c r="A69" s="82"/>
      <c r="B69" s="83"/>
      <c r="C69" s="83"/>
      <c r="D69" s="83"/>
      <c r="E69" s="83"/>
      <c r="F69" s="83"/>
      <c r="G69" s="84"/>
      <c r="H69" s="84"/>
      <c r="I69" s="85"/>
      <c r="J69" s="85"/>
      <c r="K69" s="86"/>
      <c r="L69" s="87"/>
      <c r="M69" s="87"/>
      <c r="N69" s="87"/>
    </row>
    <row r="70" spans="2:14" ht="30" customHeight="1">
      <c r="B70" s="31" t="s">
        <v>225</v>
      </c>
      <c r="C70" s="89"/>
      <c r="D70" s="89"/>
      <c r="E70" s="89"/>
      <c r="F70" s="89"/>
      <c r="G70" s="90"/>
      <c r="H70" s="90"/>
      <c r="I70" s="90"/>
      <c r="J70" s="90"/>
      <c r="K70" s="91"/>
      <c r="L70" s="90"/>
      <c r="M70" s="90"/>
      <c r="N70" s="90"/>
    </row>
    <row r="71" spans="2:14" ht="24" customHeight="1">
      <c r="B71" s="143" t="s">
        <v>226</v>
      </c>
      <c r="C71" s="245" t="s">
        <v>139</v>
      </c>
      <c r="D71" s="245"/>
      <c r="E71" s="246"/>
      <c r="F71" s="144"/>
      <c r="G71" s="92"/>
      <c r="H71" s="92"/>
      <c r="I71" s="92"/>
      <c r="J71" s="92"/>
      <c r="K71" s="93"/>
      <c r="L71" s="94"/>
      <c r="M71" s="92"/>
      <c r="N71" s="92"/>
    </row>
    <row r="72" ht="14.25">
      <c r="A72" s="17" t="s">
        <v>39</v>
      </c>
    </row>
    <row r="73" spans="1:14" s="35" customFormat="1" ht="14.25" hidden="1">
      <c r="A73" s="95"/>
      <c r="B73" s="96"/>
      <c r="G73" s="35" t="e">
        <f aca="true" t="shared" si="6" ref="G73:N73">G65/POWER(1+TauxAct,G28-$G$28)</f>
        <v>#NAME?</v>
      </c>
      <c r="H73" s="35" t="e">
        <f t="shared" si="6"/>
        <v>#NAME?</v>
      </c>
      <c r="I73" s="35" t="e">
        <f t="shared" si="6"/>
        <v>#NAME?</v>
      </c>
      <c r="J73" s="35" t="e">
        <f>J65/POWER(1+TauxAct,J28-$G$28)</f>
        <v>#NAME?</v>
      </c>
      <c r="K73" s="35" t="e">
        <f t="shared" si="6"/>
        <v>#NAME?</v>
      </c>
      <c r="L73" s="35" t="e">
        <f t="shared" si="6"/>
        <v>#NAME?</v>
      </c>
      <c r="M73" s="35" t="e">
        <f t="shared" si="6"/>
        <v>#NAME?</v>
      </c>
      <c r="N73" s="35" t="e">
        <f t="shared" si="6"/>
        <v>#NAME?</v>
      </c>
    </row>
    <row r="74" ht="14.25">
      <c r="B74" s="142" t="s">
        <v>138</v>
      </c>
    </row>
  </sheetData>
  <sheetProtection/>
  <mergeCells count="51">
    <mergeCell ref="E22:F22"/>
    <mergeCell ref="E23:F23"/>
    <mergeCell ref="E24:F24"/>
    <mergeCell ref="E17:F17"/>
    <mergeCell ref="E18:F18"/>
    <mergeCell ref="E19:F19"/>
    <mergeCell ref="E20:F20"/>
    <mergeCell ref="E21:F21"/>
    <mergeCell ref="B8:C8"/>
    <mergeCell ref="D8:K8"/>
    <mergeCell ref="E14:F14"/>
    <mergeCell ref="E15:F15"/>
    <mergeCell ref="E16:F16"/>
    <mergeCell ref="B9:C9"/>
    <mergeCell ref="D9:K9"/>
    <mergeCell ref="B10:C10"/>
    <mergeCell ref="D10:K10"/>
    <mergeCell ref="B11:C11"/>
    <mergeCell ref="D11:K11"/>
    <mergeCell ref="H14:K14"/>
    <mergeCell ref="G3:M3"/>
    <mergeCell ref="B6:C6"/>
    <mergeCell ref="D6:K6"/>
    <mergeCell ref="B7:C7"/>
    <mergeCell ref="D7:K7"/>
    <mergeCell ref="L14:N14"/>
    <mergeCell ref="H15:K15"/>
    <mergeCell ref="L15:N15"/>
    <mergeCell ref="H16:K16"/>
    <mergeCell ref="L16:N16"/>
    <mergeCell ref="H17:K17"/>
    <mergeCell ref="L17:N17"/>
    <mergeCell ref="H18:K18"/>
    <mergeCell ref="L18:N18"/>
    <mergeCell ref="H19:K19"/>
    <mergeCell ref="L19:N19"/>
    <mergeCell ref="H20:K20"/>
    <mergeCell ref="L20:N20"/>
    <mergeCell ref="H21:K21"/>
    <mergeCell ref="L21:N21"/>
    <mergeCell ref="H22:K22"/>
    <mergeCell ref="L22:N22"/>
    <mergeCell ref="G51:K51"/>
    <mergeCell ref="L51:N51"/>
    <mergeCell ref="C71:E71"/>
    <mergeCell ref="H23:K23"/>
    <mergeCell ref="L23:N23"/>
    <mergeCell ref="H24:K24"/>
    <mergeCell ref="L24:N24"/>
    <mergeCell ref="G27:K27"/>
    <mergeCell ref="L27:N27"/>
  </mergeCells>
  <conditionalFormatting sqref="L27 L51">
    <cfRule type="expression" priority="4" dxfId="3" stopIfTrue="1">
      <formula>IF(OR(L27="Démarrage du projet",L27="Fin du projet"),TRUE,FALSE)</formula>
    </cfRule>
  </conditionalFormatting>
  <conditionalFormatting sqref="L27 L51">
    <cfRule type="expression" priority="3" dxfId="2" stopIfTrue="1">
      <formula>IF(OR(L27="Démarrage du PRE",L27="Fin du PRE"),TRUE,FALSE)</formula>
    </cfRule>
  </conditionalFormatting>
  <conditionalFormatting sqref="D53:E64">
    <cfRule type="expression" priority="1" dxfId="52" stopIfTrue="1">
      <formula>IF(AND($D53&lt;&gt;"Oui",SUM($G53:$N53)&gt;0),TRUE,FALSE)</formula>
    </cfRule>
    <cfRule type="expression" priority="2" dxfId="0" stopIfTrue="1">
      <formula>IF(OR($D53="Non",$D53=""),TRUE,FALSE)</formula>
    </cfRule>
  </conditionalFormatting>
  <dataValidations count="2">
    <dataValidation type="list" allowBlank="1" showInputMessage="1" showErrorMessage="1" sqref="E15:E24">
      <formula1>ActionsGDL</formula1>
    </dataValidation>
    <dataValidation type="list" allowBlank="1" showInputMessage="1" showErrorMessage="1" sqref="G15:G24">
      <formula1>"Oui,Non"</formula1>
    </dataValidation>
  </dataValidations>
  <printOptions/>
  <pageMargins left="0.1968503937007874" right="0.1968503937007874" top="0.1968503937007874" bottom="0.1968503937007874" header="0.1968503937007874" footer="0.1968503937007874"/>
  <pageSetup fitToHeight="5" fitToWidth="1" horizontalDpi="600" verticalDpi="600" orientation="landscape"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A2:N74"/>
  <sheetViews>
    <sheetView zoomScale="90" zoomScaleNormal="90" zoomScalePageLayoutView="0" workbookViewId="0" topLeftCell="A1">
      <selection activeCell="H18" sqref="H18:J18"/>
    </sheetView>
  </sheetViews>
  <sheetFormatPr defaultColWidth="9.140625" defaultRowHeight="15"/>
  <cols>
    <col min="1" max="1" width="3.7109375" style="17" customWidth="1"/>
    <col min="2" max="2" width="15.28125" style="27" customWidth="1"/>
    <col min="3" max="3" width="41.140625" style="6" bestFit="1" customWidth="1"/>
    <col min="4" max="4" width="14.8515625" style="6" customWidth="1"/>
    <col min="5" max="5" width="41.00390625" style="6" customWidth="1"/>
    <col min="6" max="7" width="13.00390625" style="6" customWidth="1"/>
    <col min="8" max="14" width="10.7109375" style="6" customWidth="1"/>
    <col min="15" max="15" width="10.140625" style="6" bestFit="1" customWidth="1"/>
    <col min="16" max="242" width="9.140625" style="6" customWidth="1"/>
    <col min="243" max="243" width="3.7109375" style="6" customWidth="1"/>
    <col min="244" max="244" width="15.28125" style="6" customWidth="1"/>
    <col min="245" max="245" width="41.140625" style="6" bestFit="1" customWidth="1"/>
    <col min="246" max="246" width="14.8515625" style="6" customWidth="1"/>
    <col min="247" max="247" width="41.00390625" style="6" customWidth="1"/>
    <col min="248" max="254" width="10.7109375" style="6" customWidth="1"/>
    <col min="255" max="16384" width="0" style="6" hidden="1" customWidth="1"/>
  </cols>
  <sheetData>
    <row r="2" spans="1:14" ht="23.25">
      <c r="A2" s="1">
        <v>2</v>
      </c>
      <c r="B2" s="2" t="s">
        <v>41</v>
      </c>
      <c r="C2" s="3"/>
      <c r="D2" s="3"/>
      <c r="E2" s="4" t="s">
        <v>160</v>
      </c>
      <c r="F2" s="4"/>
      <c r="G2" s="5"/>
      <c r="H2" s="5"/>
      <c r="I2" s="5"/>
      <c r="J2" s="5"/>
      <c r="K2" s="5"/>
      <c r="L2" s="5"/>
      <c r="M2" s="5"/>
      <c r="N2" s="3"/>
    </row>
    <row r="3" spans="1:14" ht="23.25">
      <c r="A3" s="1">
        <v>2</v>
      </c>
      <c r="B3" s="3"/>
      <c r="C3" s="7" t="s">
        <v>45</v>
      </c>
      <c r="D3" s="129">
        <f>Synthèse!D3</f>
        <v>0</v>
      </c>
      <c r="E3" s="7" t="s">
        <v>46</v>
      </c>
      <c r="F3" s="7"/>
      <c r="G3" s="234">
        <f>Synthèse!F3</f>
        <v>0</v>
      </c>
      <c r="H3" s="234"/>
      <c r="I3" s="234"/>
      <c r="J3" s="234"/>
      <c r="K3" s="234"/>
      <c r="L3" s="234"/>
      <c r="M3" s="234"/>
      <c r="N3" s="3"/>
    </row>
    <row r="4" spans="1:12" s="13" customFormat="1" ht="12" customHeight="1">
      <c r="A4" s="9"/>
      <c r="B4" s="10"/>
      <c r="C4" s="11"/>
      <c r="D4" s="8"/>
      <c r="E4" s="8"/>
      <c r="F4" s="8"/>
      <c r="G4" s="8"/>
      <c r="H4" s="8"/>
      <c r="I4" s="8"/>
      <c r="J4" s="8"/>
      <c r="K4" s="8"/>
      <c r="L4" s="12"/>
    </row>
    <row r="5" spans="1:11" ht="18">
      <c r="A5" s="1">
        <v>2</v>
      </c>
      <c r="B5" s="14" t="s">
        <v>0</v>
      </c>
      <c r="C5" s="15"/>
      <c r="D5" s="15"/>
      <c r="E5" s="15"/>
      <c r="F5" s="15"/>
      <c r="G5" s="15"/>
      <c r="H5" s="15"/>
      <c r="I5" s="15"/>
      <c r="J5" s="15"/>
      <c r="K5" s="16"/>
    </row>
    <row r="6" spans="2:12" ht="18" customHeight="1">
      <c r="B6" s="261" t="s">
        <v>89</v>
      </c>
      <c r="C6" s="261"/>
      <c r="D6" s="234"/>
      <c r="E6" s="234"/>
      <c r="F6" s="234"/>
      <c r="G6" s="234"/>
      <c r="H6" s="234"/>
      <c r="I6" s="234"/>
      <c r="J6" s="234"/>
      <c r="K6" s="234"/>
      <c r="L6" s="18"/>
    </row>
    <row r="7" spans="2:12" ht="18" customHeight="1">
      <c r="B7" s="266" t="s">
        <v>112</v>
      </c>
      <c r="C7" s="267"/>
      <c r="D7" s="234"/>
      <c r="E7" s="234"/>
      <c r="F7" s="234"/>
      <c r="G7" s="234"/>
      <c r="H7" s="234"/>
      <c r="I7" s="234"/>
      <c r="J7" s="234"/>
      <c r="K7" s="234"/>
      <c r="L7" s="19"/>
    </row>
    <row r="8" spans="2:12" ht="18" customHeight="1">
      <c r="B8" s="266" t="s">
        <v>113</v>
      </c>
      <c r="C8" s="267"/>
      <c r="D8" s="234"/>
      <c r="E8" s="234"/>
      <c r="F8" s="234"/>
      <c r="G8" s="234"/>
      <c r="H8" s="234"/>
      <c r="I8" s="234"/>
      <c r="J8" s="234"/>
      <c r="K8" s="234"/>
      <c r="L8" s="18"/>
    </row>
    <row r="9" spans="2:12" ht="18" customHeight="1">
      <c r="B9" s="261" t="s">
        <v>90</v>
      </c>
      <c r="C9" s="261"/>
      <c r="D9" s="262"/>
      <c r="E9" s="262"/>
      <c r="F9" s="262"/>
      <c r="G9" s="262"/>
      <c r="H9" s="262"/>
      <c r="I9" s="262"/>
      <c r="J9" s="262"/>
      <c r="K9" s="262"/>
      <c r="L9" s="18"/>
    </row>
    <row r="10" spans="1:12" ht="18" customHeight="1">
      <c r="A10" s="17">
        <v>2</v>
      </c>
      <c r="B10" s="261" t="s">
        <v>91</v>
      </c>
      <c r="C10" s="261"/>
      <c r="D10" s="263"/>
      <c r="E10" s="264"/>
      <c r="F10" s="264"/>
      <c r="G10" s="264"/>
      <c r="H10" s="264"/>
      <c r="I10" s="264"/>
      <c r="J10" s="264"/>
      <c r="K10" s="265"/>
      <c r="L10" s="18"/>
    </row>
    <row r="11" spans="1:12" ht="18" customHeight="1">
      <c r="A11" s="17">
        <v>2</v>
      </c>
      <c r="B11" s="261" t="s">
        <v>101</v>
      </c>
      <c r="C11" s="261"/>
      <c r="D11" s="263"/>
      <c r="E11" s="264"/>
      <c r="F11" s="264"/>
      <c r="G11" s="264"/>
      <c r="H11" s="264"/>
      <c r="I11" s="264"/>
      <c r="J11" s="264"/>
      <c r="K11" s="265"/>
      <c r="L11" s="18"/>
    </row>
    <row r="12" spans="1:12" s="13" customFormat="1" ht="12" customHeight="1">
      <c r="A12" s="9"/>
      <c r="B12" s="10"/>
      <c r="C12" s="11"/>
      <c r="D12" s="8"/>
      <c r="E12" s="8"/>
      <c r="F12" s="8"/>
      <c r="G12" s="8"/>
      <c r="H12" s="8"/>
      <c r="I12" s="8"/>
      <c r="J12" s="8"/>
      <c r="K12" s="8"/>
      <c r="L12" s="12"/>
    </row>
    <row r="13" spans="1:14" ht="18">
      <c r="A13" s="1">
        <v>2</v>
      </c>
      <c r="B13" s="20" t="s">
        <v>1</v>
      </c>
      <c r="C13" s="21"/>
      <c r="D13" s="21"/>
      <c r="E13" s="21"/>
      <c r="F13" s="21"/>
      <c r="G13" s="21"/>
      <c r="H13" s="21"/>
      <c r="I13" s="21"/>
      <c r="J13" s="21"/>
      <c r="K13" s="21"/>
      <c r="L13" s="21"/>
      <c r="M13" s="21"/>
      <c r="N13" s="21"/>
    </row>
    <row r="14" spans="2:14" ht="43.5" customHeight="1">
      <c r="B14" s="22"/>
      <c r="C14" s="23" t="s">
        <v>2</v>
      </c>
      <c r="D14" s="24" t="s">
        <v>73</v>
      </c>
      <c r="E14" s="254" t="s">
        <v>176</v>
      </c>
      <c r="F14" s="255"/>
      <c r="G14" s="24" t="s">
        <v>178</v>
      </c>
      <c r="H14" s="256" t="s">
        <v>177</v>
      </c>
      <c r="I14" s="257"/>
      <c r="J14" s="257"/>
      <c r="K14" s="258"/>
      <c r="L14" s="259" t="s">
        <v>92</v>
      </c>
      <c r="M14" s="259"/>
      <c r="N14" s="260"/>
    </row>
    <row r="15" spans="1:14" ht="30.75" customHeight="1">
      <c r="A15" s="17" t="str">
        <f aca="true" t="shared" si="0" ref="A15:A24">$E$2&amp;B15</f>
        <v>Virage ambulatoire et impact capacitaire - HADSous-action 1</v>
      </c>
      <c r="B15" s="25" t="s">
        <v>3</v>
      </c>
      <c r="C15" s="100"/>
      <c r="D15" s="26"/>
      <c r="E15" s="249"/>
      <c r="F15" s="251"/>
      <c r="G15" s="60"/>
      <c r="H15" s="249"/>
      <c r="I15" s="250"/>
      <c r="J15" s="250"/>
      <c r="K15" s="251"/>
      <c r="L15" s="250"/>
      <c r="M15" s="250"/>
      <c r="N15" s="251"/>
    </row>
    <row r="16" spans="1:14" ht="30.75" customHeight="1">
      <c r="A16" s="17" t="str">
        <f t="shared" si="0"/>
        <v>Virage ambulatoire et impact capacitaire - HADSous-action 2</v>
      </c>
      <c r="B16" s="25" t="s">
        <v>4</v>
      </c>
      <c r="C16" s="100"/>
      <c r="D16" s="26"/>
      <c r="E16" s="249"/>
      <c r="F16" s="251"/>
      <c r="G16" s="60"/>
      <c r="H16" s="249"/>
      <c r="I16" s="250"/>
      <c r="J16" s="250"/>
      <c r="K16" s="251"/>
      <c r="L16" s="250"/>
      <c r="M16" s="250"/>
      <c r="N16" s="251"/>
    </row>
    <row r="17" spans="1:14" ht="30.75" customHeight="1">
      <c r="A17" s="17" t="str">
        <f t="shared" si="0"/>
        <v>Virage ambulatoire et impact capacitaire - HADSous-action 3</v>
      </c>
      <c r="B17" s="25" t="s">
        <v>5</v>
      </c>
      <c r="C17" s="100"/>
      <c r="D17" s="26"/>
      <c r="E17" s="249"/>
      <c r="F17" s="251"/>
      <c r="G17" s="60"/>
      <c r="H17" s="249"/>
      <c r="I17" s="250"/>
      <c r="J17" s="250"/>
      <c r="K17" s="251"/>
      <c r="L17" s="250"/>
      <c r="M17" s="250"/>
      <c r="N17" s="251"/>
    </row>
    <row r="18" spans="1:14" ht="30.75" customHeight="1">
      <c r="A18" s="17" t="str">
        <f t="shared" si="0"/>
        <v>Virage ambulatoire et impact capacitaire - HADSous-action 4</v>
      </c>
      <c r="B18" s="25" t="s">
        <v>6</v>
      </c>
      <c r="C18" s="100"/>
      <c r="D18" s="26"/>
      <c r="E18" s="249"/>
      <c r="F18" s="251"/>
      <c r="G18" s="60"/>
      <c r="H18" s="249"/>
      <c r="I18" s="250"/>
      <c r="J18" s="250"/>
      <c r="K18" s="251"/>
      <c r="L18" s="250"/>
      <c r="M18" s="250"/>
      <c r="N18" s="251"/>
    </row>
    <row r="19" spans="1:14" ht="30.75" customHeight="1">
      <c r="A19" s="17" t="str">
        <f t="shared" si="0"/>
        <v>Virage ambulatoire et impact capacitaire - HADSous-action 5</v>
      </c>
      <c r="B19" s="25" t="s">
        <v>7</v>
      </c>
      <c r="C19" s="100"/>
      <c r="D19" s="26"/>
      <c r="E19" s="249"/>
      <c r="F19" s="251"/>
      <c r="G19" s="60"/>
      <c r="H19" s="249"/>
      <c r="I19" s="250"/>
      <c r="J19" s="250"/>
      <c r="K19" s="251"/>
      <c r="L19" s="250"/>
      <c r="M19" s="250"/>
      <c r="N19" s="251"/>
    </row>
    <row r="20" spans="1:14" ht="30.75" customHeight="1">
      <c r="A20" s="17" t="str">
        <f t="shared" si="0"/>
        <v>Virage ambulatoire et impact capacitaire - HADSous-action 6</v>
      </c>
      <c r="B20" s="25" t="s">
        <v>8</v>
      </c>
      <c r="C20" s="100"/>
      <c r="D20" s="26"/>
      <c r="E20" s="249"/>
      <c r="F20" s="251"/>
      <c r="G20" s="60"/>
      <c r="H20" s="249"/>
      <c r="I20" s="250"/>
      <c r="J20" s="250"/>
      <c r="K20" s="251"/>
      <c r="L20" s="250"/>
      <c r="M20" s="250"/>
      <c r="N20" s="251"/>
    </row>
    <row r="21" spans="1:14" ht="30.75" customHeight="1">
      <c r="A21" s="17" t="str">
        <f t="shared" si="0"/>
        <v>Virage ambulatoire et impact capacitaire - HADSous-action 7</v>
      </c>
      <c r="B21" s="25" t="s">
        <v>9</v>
      </c>
      <c r="C21" s="100"/>
      <c r="D21" s="26"/>
      <c r="E21" s="249"/>
      <c r="F21" s="251"/>
      <c r="G21" s="60"/>
      <c r="H21" s="249"/>
      <c r="I21" s="250"/>
      <c r="J21" s="250"/>
      <c r="K21" s="251"/>
      <c r="L21" s="250"/>
      <c r="M21" s="250"/>
      <c r="N21" s="251"/>
    </row>
    <row r="22" spans="1:14" ht="30.75" customHeight="1">
      <c r="A22" s="17" t="str">
        <f t="shared" si="0"/>
        <v>Virage ambulatoire et impact capacitaire - HADSous-action 8</v>
      </c>
      <c r="B22" s="25" t="s">
        <v>10</v>
      </c>
      <c r="C22" s="100"/>
      <c r="D22" s="26"/>
      <c r="E22" s="249"/>
      <c r="F22" s="251"/>
      <c r="G22" s="60"/>
      <c r="H22" s="249"/>
      <c r="I22" s="250"/>
      <c r="J22" s="250"/>
      <c r="K22" s="251"/>
      <c r="L22" s="250"/>
      <c r="M22" s="250"/>
      <c r="N22" s="251"/>
    </row>
    <row r="23" spans="1:14" ht="30.75" customHeight="1">
      <c r="A23" s="17" t="str">
        <f t="shared" si="0"/>
        <v>Virage ambulatoire et impact capacitaire - HADSous-action 9</v>
      </c>
      <c r="B23" s="25" t="s">
        <v>11</v>
      </c>
      <c r="C23" s="100"/>
      <c r="D23" s="26"/>
      <c r="E23" s="249"/>
      <c r="F23" s="251"/>
      <c r="G23" s="60"/>
      <c r="H23" s="249"/>
      <c r="I23" s="250"/>
      <c r="J23" s="250"/>
      <c r="K23" s="251"/>
      <c r="L23" s="250"/>
      <c r="M23" s="250"/>
      <c r="N23" s="251"/>
    </row>
    <row r="24" spans="1:14" ht="30.75" customHeight="1">
      <c r="A24" s="17" t="str">
        <f t="shared" si="0"/>
        <v>Virage ambulatoire et impact capacitaire - HADSous-action 10</v>
      </c>
      <c r="B24" s="25" t="s">
        <v>12</v>
      </c>
      <c r="C24" s="100"/>
      <c r="D24" s="26"/>
      <c r="E24" s="249"/>
      <c r="F24" s="251"/>
      <c r="G24" s="60"/>
      <c r="H24" s="249"/>
      <c r="I24" s="250"/>
      <c r="J24" s="250"/>
      <c r="K24" s="251"/>
      <c r="L24" s="250"/>
      <c r="M24" s="250"/>
      <c r="N24" s="251"/>
    </row>
    <row r="26" spans="1:14" ht="18" hidden="1">
      <c r="A26" s="1">
        <v>1</v>
      </c>
      <c r="B26" s="20" t="s">
        <v>13</v>
      </c>
      <c r="C26" s="21"/>
      <c r="D26" s="21"/>
      <c r="E26" s="21"/>
      <c r="F26" s="21"/>
      <c r="G26" s="21"/>
      <c r="H26" s="21"/>
      <c r="I26" s="21"/>
      <c r="J26" s="21"/>
      <c r="K26" s="21"/>
      <c r="L26" s="21"/>
      <c r="M26" s="21"/>
      <c r="N26" s="21"/>
    </row>
    <row r="27" spans="1:14" s="30" customFormat="1" ht="24.75" customHeight="1" thickBot="1">
      <c r="A27" s="28"/>
      <c r="B27" s="29"/>
      <c r="C27" s="29"/>
      <c r="D27" s="29"/>
      <c r="E27" s="29"/>
      <c r="F27" s="161"/>
      <c r="G27" s="241" t="s">
        <v>47</v>
      </c>
      <c r="H27" s="241"/>
      <c r="I27" s="241"/>
      <c r="J27" s="241"/>
      <c r="K27" s="268"/>
      <c r="L27" s="240" t="s">
        <v>40</v>
      </c>
      <c r="M27" s="240"/>
      <c r="N27" s="240"/>
    </row>
    <row r="28" spans="2:14" ht="30" customHeight="1" thickBot="1">
      <c r="B28" s="20" t="s">
        <v>224</v>
      </c>
      <c r="C28" s="32"/>
      <c r="D28" s="32"/>
      <c r="E28" s="32"/>
      <c r="F28" s="163" t="s">
        <v>222</v>
      </c>
      <c r="G28" s="33">
        <v>2015</v>
      </c>
      <c r="H28" s="33">
        <f>G28+1</f>
        <v>2016</v>
      </c>
      <c r="I28" s="33">
        <f aca="true" t="shared" si="1" ref="I28:N28">H28+1</f>
        <v>2017</v>
      </c>
      <c r="J28" s="33">
        <v>2018</v>
      </c>
      <c r="K28" s="34">
        <v>2019</v>
      </c>
      <c r="L28" s="124">
        <v>2015</v>
      </c>
      <c r="M28" s="125">
        <f t="shared" si="1"/>
        <v>2016</v>
      </c>
      <c r="N28" s="125">
        <f t="shared" si="1"/>
        <v>2017</v>
      </c>
    </row>
    <row r="29" spans="2:14" ht="18" customHeight="1">
      <c r="B29" s="43"/>
      <c r="C29" s="38"/>
      <c r="D29" s="37"/>
      <c r="E29" s="39"/>
      <c r="F29" s="40"/>
      <c r="G29" s="40"/>
      <c r="H29" s="40"/>
      <c r="I29" s="40"/>
      <c r="J29" s="40"/>
      <c r="K29" s="41"/>
      <c r="L29" s="42"/>
      <c r="M29" s="40"/>
      <c r="N29" s="44"/>
    </row>
    <row r="30" spans="2:14" ht="18" customHeight="1">
      <c r="B30" s="43"/>
      <c r="C30" s="38" t="s">
        <v>123</v>
      </c>
      <c r="D30" s="37"/>
      <c r="E30" s="39"/>
      <c r="F30" s="40"/>
      <c r="G30" s="40"/>
      <c r="H30" s="40"/>
      <c r="I30" s="40"/>
      <c r="J30" s="40"/>
      <c r="K30" s="41"/>
      <c r="L30" s="46"/>
      <c r="M30" s="44"/>
      <c r="N30" s="44"/>
    </row>
    <row r="31" spans="2:14" ht="18" customHeight="1">
      <c r="B31" s="43"/>
      <c r="C31" s="38"/>
      <c r="D31" s="37"/>
      <c r="E31" s="39"/>
      <c r="F31" s="40"/>
      <c r="G31" s="40"/>
      <c r="H31" s="40"/>
      <c r="I31" s="40"/>
      <c r="J31" s="40"/>
      <c r="K31" s="41"/>
      <c r="L31" s="46"/>
      <c r="M31" s="44"/>
      <c r="N31" s="44"/>
    </row>
    <row r="32" spans="2:14" ht="18" customHeight="1">
      <c r="B32" s="43"/>
      <c r="C32" s="38"/>
      <c r="D32" s="37"/>
      <c r="E32" s="39"/>
      <c r="F32" s="40"/>
      <c r="G32" s="40"/>
      <c r="H32" s="40"/>
      <c r="I32" s="40"/>
      <c r="J32" s="40"/>
      <c r="K32" s="41"/>
      <c r="L32" s="46"/>
      <c r="M32" s="44"/>
      <c r="N32" s="44"/>
    </row>
    <row r="33" spans="2:14" ht="18" customHeight="1">
      <c r="B33" s="36"/>
      <c r="C33" s="38" t="s">
        <v>14</v>
      </c>
      <c r="D33" s="37"/>
      <c r="E33" s="39"/>
      <c r="F33" s="40"/>
      <c r="G33" s="40"/>
      <c r="H33" s="40"/>
      <c r="I33" s="40"/>
      <c r="J33" s="40"/>
      <c r="K33" s="41"/>
      <c r="L33" s="42"/>
      <c r="M33" s="40"/>
      <c r="N33" s="40"/>
    </row>
    <row r="34" spans="2:14" ht="18" customHeight="1">
      <c r="B34" s="43"/>
      <c r="C34" s="38"/>
      <c r="D34" s="37"/>
      <c r="E34" s="39"/>
      <c r="F34" s="40"/>
      <c r="G34" s="40"/>
      <c r="H34" s="44"/>
      <c r="I34" s="44"/>
      <c r="J34" s="44"/>
      <c r="K34" s="45"/>
      <c r="L34" s="46"/>
      <c r="M34" s="44"/>
      <c r="N34" s="44"/>
    </row>
    <row r="35" spans="2:14" ht="18" customHeight="1">
      <c r="B35" s="43"/>
      <c r="C35" s="38" t="s">
        <v>179</v>
      </c>
      <c r="D35" s="37"/>
      <c r="E35" s="39"/>
      <c r="F35" s="40"/>
      <c r="G35" s="40"/>
      <c r="H35" s="44"/>
      <c r="I35" s="44"/>
      <c r="J35" s="44"/>
      <c r="K35" s="45"/>
      <c r="L35" s="46"/>
      <c r="M35" s="44"/>
      <c r="N35" s="44"/>
    </row>
    <row r="36" spans="2:14" ht="18" customHeight="1">
      <c r="B36" s="47"/>
      <c r="C36" s="38" t="s">
        <v>43</v>
      </c>
      <c r="D36" s="37"/>
      <c r="E36" s="39"/>
      <c r="F36" s="40"/>
      <c r="G36" s="40"/>
      <c r="H36" s="40"/>
      <c r="I36" s="40"/>
      <c r="J36" s="40"/>
      <c r="K36" s="41"/>
      <c r="L36" s="42"/>
      <c r="M36" s="40"/>
      <c r="N36" s="44"/>
    </row>
    <row r="37" spans="2:14" ht="18" customHeight="1" thickBot="1">
      <c r="B37" s="47"/>
      <c r="C37" s="38" t="s">
        <v>44</v>
      </c>
      <c r="D37" s="37"/>
      <c r="E37" s="39"/>
      <c r="F37" s="40"/>
      <c r="G37" s="40"/>
      <c r="H37" s="40"/>
      <c r="I37" s="40"/>
      <c r="J37" s="40"/>
      <c r="K37" s="41"/>
      <c r="L37" s="46"/>
      <c r="M37" s="44"/>
      <c r="N37" s="44"/>
    </row>
    <row r="38" spans="2:14" ht="18" customHeight="1" thickBot="1">
      <c r="B38" s="153"/>
      <c r="C38" s="154" t="s">
        <v>133</v>
      </c>
      <c r="D38" s="155"/>
      <c r="E38" s="156"/>
      <c r="F38" s="163" t="s">
        <v>222</v>
      </c>
      <c r="G38" s="33">
        <v>2015</v>
      </c>
      <c r="H38" s="33">
        <f>G38+1</f>
        <v>2016</v>
      </c>
      <c r="I38" s="33">
        <f>H38+1</f>
        <v>2017</v>
      </c>
      <c r="J38" s="33">
        <v>2018</v>
      </c>
      <c r="K38" s="34">
        <v>2019</v>
      </c>
      <c r="L38" s="124">
        <v>2015</v>
      </c>
      <c r="M38" s="125">
        <f>L38+1</f>
        <v>2016</v>
      </c>
      <c r="N38" s="125">
        <f>M38+1</f>
        <v>2017</v>
      </c>
    </row>
    <row r="39" spans="2:14" ht="18" customHeight="1">
      <c r="B39" s="43" t="s">
        <v>118</v>
      </c>
      <c r="C39" s="38" t="s">
        <v>120</v>
      </c>
      <c r="D39" s="37"/>
      <c r="E39" s="39"/>
      <c r="F39" s="40"/>
      <c r="G39" s="40"/>
      <c r="H39" s="40"/>
      <c r="I39" s="40"/>
      <c r="J39" s="40"/>
      <c r="K39" s="41"/>
      <c r="L39" s="46"/>
      <c r="M39" s="44"/>
      <c r="N39" s="44"/>
    </row>
    <row r="40" spans="2:14" ht="18" customHeight="1">
      <c r="B40" s="43" t="s">
        <v>119</v>
      </c>
      <c r="C40" s="38" t="s">
        <v>120</v>
      </c>
      <c r="D40" s="37"/>
      <c r="E40" s="39"/>
      <c r="F40" s="40"/>
      <c r="G40" s="40"/>
      <c r="H40" s="40"/>
      <c r="I40" s="40"/>
      <c r="J40" s="40"/>
      <c r="K40" s="41"/>
      <c r="L40" s="46"/>
      <c r="M40" s="44"/>
      <c r="N40" s="44"/>
    </row>
    <row r="41" spans="2:14" ht="18" customHeight="1">
      <c r="B41" s="43" t="s">
        <v>125</v>
      </c>
      <c r="C41" s="38" t="s">
        <v>120</v>
      </c>
      <c r="D41" s="37"/>
      <c r="E41" s="39"/>
      <c r="F41" s="40"/>
      <c r="G41" s="40"/>
      <c r="H41" s="40"/>
      <c r="I41" s="40"/>
      <c r="J41" s="40"/>
      <c r="K41" s="41"/>
      <c r="L41" s="46"/>
      <c r="M41" s="44"/>
      <c r="N41" s="44"/>
    </row>
    <row r="42" spans="2:14" ht="18" customHeight="1">
      <c r="B42" s="43" t="s">
        <v>126</v>
      </c>
      <c r="C42" s="38" t="s">
        <v>120</v>
      </c>
      <c r="D42" s="37"/>
      <c r="E42" s="39"/>
      <c r="F42" s="40"/>
      <c r="G42" s="40"/>
      <c r="H42" s="40"/>
      <c r="I42" s="40"/>
      <c r="J42" s="40"/>
      <c r="K42" s="41"/>
      <c r="L42" s="46"/>
      <c r="M42" s="44"/>
      <c r="N42" s="44"/>
    </row>
    <row r="43" spans="2:14" ht="18" customHeight="1">
      <c r="B43" s="43" t="s">
        <v>127</v>
      </c>
      <c r="C43" s="38" t="s">
        <v>120</v>
      </c>
      <c r="D43" s="37"/>
      <c r="E43" s="39"/>
      <c r="F43" s="40"/>
      <c r="G43" s="40"/>
      <c r="H43" s="40"/>
      <c r="I43" s="40"/>
      <c r="J43" s="40"/>
      <c r="K43" s="41"/>
      <c r="L43" s="46"/>
      <c r="M43" s="44"/>
      <c r="N43" s="44"/>
    </row>
    <row r="44" spans="2:14" ht="18" customHeight="1">
      <c r="B44" s="43" t="s">
        <v>128</v>
      </c>
      <c r="C44" s="38" t="s">
        <v>120</v>
      </c>
      <c r="D44" s="37"/>
      <c r="E44" s="39"/>
      <c r="F44" s="40"/>
      <c r="G44" s="40"/>
      <c r="H44" s="40"/>
      <c r="I44" s="40"/>
      <c r="J44" s="40"/>
      <c r="K44" s="41"/>
      <c r="L44" s="46"/>
      <c r="M44" s="44"/>
      <c r="N44" s="44"/>
    </row>
    <row r="45" spans="2:14" ht="18" customHeight="1">
      <c r="B45" s="43" t="s">
        <v>129</v>
      </c>
      <c r="C45" s="38" t="s">
        <v>120</v>
      </c>
      <c r="D45" s="37"/>
      <c r="E45" s="39"/>
      <c r="F45" s="40"/>
      <c r="G45" s="40"/>
      <c r="H45" s="40"/>
      <c r="I45" s="40"/>
      <c r="J45" s="40"/>
      <c r="K45" s="41"/>
      <c r="L45" s="46"/>
      <c r="M45" s="44"/>
      <c r="N45" s="44"/>
    </row>
    <row r="46" spans="2:14" ht="18" customHeight="1">
      <c r="B46" s="43" t="s">
        <v>130</v>
      </c>
      <c r="C46" s="38" t="s">
        <v>120</v>
      </c>
      <c r="D46" s="37"/>
      <c r="E46" s="39"/>
      <c r="F46" s="40"/>
      <c r="G46" s="40"/>
      <c r="H46" s="40"/>
      <c r="I46" s="40"/>
      <c r="J46" s="40"/>
      <c r="K46" s="41"/>
      <c r="L46" s="46"/>
      <c r="M46" s="44"/>
      <c r="N46" s="44"/>
    </row>
    <row r="47" spans="2:14" ht="18" customHeight="1">
      <c r="B47" s="43" t="s">
        <v>131</v>
      </c>
      <c r="C47" s="38" t="s">
        <v>120</v>
      </c>
      <c r="D47" s="37"/>
      <c r="E47" s="39"/>
      <c r="F47" s="40"/>
      <c r="G47" s="40"/>
      <c r="H47" s="40"/>
      <c r="I47" s="40"/>
      <c r="J47" s="40"/>
      <c r="K47" s="41"/>
      <c r="L47" s="46"/>
      <c r="M47" s="44"/>
      <c r="N47" s="44"/>
    </row>
    <row r="48" spans="2:14" ht="18" customHeight="1">
      <c r="B48" s="43" t="s">
        <v>132</v>
      </c>
      <c r="C48" s="38" t="s">
        <v>120</v>
      </c>
      <c r="D48" s="37"/>
      <c r="E48" s="39"/>
      <c r="F48" s="40"/>
      <c r="G48" s="40"/>
      <c r="H48" s="40"/>
      <c r="I48" s="40"/>
      <c r="J48" s="40"/>
      <c r="K48" s="41"/>
      <c r="L48" s="46"/>
      <c r="M48" s="44"/>
      <c r="N48" s="44"/>
    </row>
    <row r="49" spans="1:14" s="49" customFormat="1" ht="7.5" customHeight="1">
      <c r="A49" s="48"/>
      <c r="D49" s="50"/>
      <c r="E49" s="50"/>
      <c r="F49" s="50"/>
      <c r="G49" s="50"/>
      <c r="H49" s="50"/>
      <c r="I49" s="50"/>
      <c r="J49" s="50"/>
      <c r="K49" s="51"/>
      <c r="L49" s="50"/>
      <c r="M49" s="50"/>
      <c r="N49" s="50"/>
    </row>
    <row r="50" spans="1:14" s="58" customFormat="1" ht="30" customHeight="1">
      <c r="A50" s="52"/>
      <c r="B50" s="20" t="s">
        <v>223</v>
      </c>
      <c r="C50" s="53"/>
      <c r="D50" s="54"/>
      <c r="E50" s="97"/>
      <c r="F50" s="97"/>
      <c r="G50" s="55" t="s">
        <v>15</v>
      </c>
      <c r="H50" s="56"/>
      <c r="I50" s="56"/>
      <c r="J50" s="56"/>
      <c r="K50" s="57"/>
      <c r="L50" s="56"/>
      <c r="M50" s="56"/>
      <c r="N50" s="56"/>
    </row>
    <row r="51" spans="1:14" s="30" customFormat="1" ht="24.75" customHeight="1" thickBot="1">
      <c r="A51" s="28"/>
      <c r="B51" s="29"/>
      <c r="C51" s="29"/>
      <c r="D51" s="29"/>
      <c r="E51" s="29"/>
      <c r="F51" s="58"/>
      <c r="G51" s="241" t="s">
        <v>47</v>
      </c>
      <c r="H51" s="241"/>
      <c r="I51" s="241"/>
      <c r="J51" s="241"/>
      <c r="K51" s="268"/>
      <c r="L51" s="240" t="s">
        <v>40</v>
      </c>
      <c r="M51" s="240"/>
      <c r="N51" s="240"/>
    </row>
    <row r="52" spans="2:14" ht="18" customHeight="1" thickBot="1">
      <c r="B52" s="153"/>
      <c r="C52" s="154" t="s">
        <v>133</v>
      </c>
      <c r="D52" s="155"/>
      <c r="E52" s="156"/>
      <c r="F52" s="58"/>
      <c r="G52" s="33">
        <v>2015</v>
      </c>
      <c r="H52" s="33">
        <f>G52+1</f>
        <v>2016</v>
      </c>
      <c r="I52" s="33">
        <f>H52+1</f>
        <v>2017</v>
      </c>
      <c r="J52" s="33">
        <v>2018</v>
      </c>
      <c r="K52" s="34">
        <v>2019</v>
      </c>
      <c r="L52" s="124">
        <v>2015</v>
      </c>
      <c r="M52" s="125">
        <f>L52+1</f>
        <v>2016</v>
      </c>
      <c r="N52" s="125">
        <f>M52+1</f>
        <v>2017</v>
      </c>
    </row>
    <row r="53" spans="1:14" ht="18" customHeight="1">
      <c r="A53" s="59" t="s">
        <v>16</v>
      </c>
      <c r="B53" s="108" t="s">
        <v>17</v>
      </c>
      <c r="C53" s="109" t="s">
        <v>18</v>
      </c>
      <c r="D53" s="169"/>
      <c r="E53" s="170"/>
      <c r="F53" s="171"/>
      <c r="G53" s="174">
        <f aca="true" t="shared" si="2" ref="G53:N53">SUM(G54:G57)-G55</f>
        <v>0</v>
      </c>
      <c r="H53" s="174">
        <f t="shared" si="2"/>
        <v>0</v>
      </c>
      <c r="I53" s="174">
        <f t="shared" si="2"/>
        <v>0</v>
      </c>
      <c r="J53" s="174">
        <f>SUM(J54:J57)-J55</f>
        <v>0</v>
      </c>
      <c r="K53" s="174">
        <f t="shared" si="2"/>
        <v>0</v>
      </c>
      <c r="L53" s="174">
        <f t="shared" si="2"/>
        <v>0</v>
      </c>
      <c r="M53" s="174">
        <f t="shared" si="2"/>
        <v>0</v>
      </c>
      <c r="N53" s="174">
        <f t="shared" si="2"/>
        <v>0</v>
      </c>
    </row>
    <row r="54" spans="1:14" ht="18" customHeight="1">
      <c r="A54" s="59" t="s">
        <v>16</v>
      </c>
      <c r="B54" s="110" t="s">
        <v>19</v>
      </c>
      <c r="C54" s="111" t="s">
        <v>20</v>
      </c>
      <c r="D54" s="169"/>
      <c r="E54" s="170"/>
      <c r="F54" s="171"/>
      <c r="G54" s="174"/>
      <c r="H54" s="174"/>
      <c r="I54" s="174"/>
      <c r="J54" s="174"/>
      <c r="K54" s="174"/>
      <c r="L54" s="174"/>
      <c r="M54" s="174"/>
      <c r="N54" s="174"/>
    </row>
    <row r="55" spans="1:14" ht="18" customHeight="1">
      <c r="A55" s="59" t="s">
        <v>16</v>
      </c>
      <c r="B55" s="112"/>
      <c r="C55" s="113" t="s">
        <v>21</v>
      </c>
      <c r="D55" s="169"/>
      <c r="E55" s="172"/>
      <c r="F55" s="171"/>
      <c r="G55" s="174"/>
      <c r="H55" s="174"/>
      <c r="I55" s="174"/>
      <c r="J55" s="174"/>
      <c r="K55" s="174"/>
      <c r="L55" s="174"/>
      <c r="M55" s="174"/>
      <c r="N55" s="174"/>
    </row>
    <row r="56" spans="1:14" ht="18" customHeight="1">
      <c r="A56" s="59" t="s">
        <v>16</v>
      </c>
      <c r="B56" s="110" t="s">
        <v>22</v>
      </c>
      <c r="C56" s="111" t="s">
        <v>23</v>
      </c>
      <c r="D56" s="169"/>
      <c r="E56" s="173"/>
      <c r="F56" s="171"/>
      <c r="G56" s="174"/>
      <c r="H56" s="174"/>
      <c r="I56" s="174"/>
      <c r="J56" s="174"/>
      <c r="K56" s="174"/>
      <c r="L56" s="174"/>
      <c r="M56" s="174"/>
      <c r="N56" s="174"/>
    </row>
    <row r="57" spans="1:14" ht="22.5">
      <c r="A57" s="59" t="s">
        <v>16</v>
      </c>
      <c r="B57" s="114" t="s">
        <v>24</v>
      </c>
      <c r="C57" s="111" t="s">
        <v>134</v>
      </c>
      <c r="D57" s="169"/>
      <c r="E57" s="170"/>
      <c r="F57" s="171"/>
      <c r="G57" s="174"/>
      <c r="H57" s="174"/>
      <c r="I57" s="174"/>
      <c r="J57" s="174"/>
      <c r="K57" s="174"/>
      <c r="L57" s="174"/>
      <c r="M57" s="174"/>
      <c r="N57" s="174"/>
    </row>
    <row r="58" spans="1:14" ht="18" customHeight="1">
      <c r="A58" s="59" t="s">
        <v>16</v>
      </c>
      <c r="B58" s="108" t="s">
        <v>135</v>
      </c>
      <c r="C58" s="141" t="s">
        <v>136</v>
      </c>
      <c r="D58" s="169"/>
      <c r="E58" s="172"/>
      <c r="F58" s="171"/>
      <c r="G58" s="174"/>
      <c r="H58" s="174"/>
      <c r="I58" s="174"/>
      <c r="J58" s="174"/>
      <c r="K58" s="174"/>
      <c r="L58" s="174"/>
      <c r="M58" s="174"/>
      <c r="N58" s="174"/>
    </row>
    <row r="59" spans="1:14" ht="18" customHeight="1">
      <c r="A59" s="59" t="s">
        <v>26</v>
      </c>
      <c r="B59" s="115" t="s">
        <v>27</v>
      </c>
      <c r="C59" s="116" t="s">
        <v>137</v>
      </c>
      <c r="D59" s="169"/>
      <c r="E59" s="170"/>
      <c r="F59" s="171"/>
      <c r="G59" s="174">
        <f aca="true" t="shared" si="3" ref="G59:N59">SUM(G60:G64)-SUM(G61:G62)</f>
        <v>0</v>
      </c>
      <c r="H59" s="174">
        <f t="shared" si="3"/>
        <v>0</v>
      </c>
      <c r="I59" s="174">
        <f t="shared" si="3"/>
        <v>0</v>
      </c>
      <c r="J59" s="174">
        <f>SUM(J60:J64)-SUM(J61:J62)</f>
        <v>0</v>
      </c>
      <c r="K59" s="174">
        <f t="shared" si="3"/>
        <v>0</v>
      </c>
      <c r="L59" s="174">
        <f t="shared" si="3"/>
        <v>0</v>
      </c>
      <c r="M59" s="174">
        <f t="shared" si="3"/>
        <v>0</v>
      </c>
      <c r="N59" s="174">
        <f t="shared" si="3"/>
        <v>0</v>
      </c>
    </row>
    <row r="60" spans="1:14" ht="18" customHeight="1">
      <c r="A60" s="59" t="s">
        <v>26</v>
      </c>
      <c r="B60" s="117" t="s">
        <v>28</v>
      </c>
      <c r="C60" s="118" t="s">
        <v>29</v>
      </c>
      <c r="D60" s="169"/>
      <c r="E60" s="170"/>
      <c r="F60" s="171"/>
      <c r="G60" s="174">
        <f>G61+G62</f>
        <v>0</v>
      </c>
      <c r="H60" s="174">
        <f aca="true" t="shared" si="4" ref="H60:N60">H61+H62</f>
        <v>0</v>
      </c>
      <c r="I60" s="174">
        <f t="shared" si="4"/>
        <v>0</v>
      </c>
      <c r="J60" s="174">
        <f>J61+J62</f>
        <v>0</v>
      </c>
      <c r="K60" s="174">
        <f t="shared" si="4"/>
        <v>0</v>
      </c>
      <c r="L60" s="174">
        <f t="shared" si="4"/>
        <v>0</v>
      </c>
      <c r="M60" s="174">
        <f t="shared" si="4"/>
        <v>0</v>
      </c>
      <c r="N60" s="174">
        <f t="shared" si="4"/>
        <v>0</v>
      </c>
    </row>
    <row r="61" spans="1:14" ht="18" customHeight="1">
      <c r="A61" s="59" t="s">
        <v>26</v>
      </c>
      <c r="B61" s="119"/>
      <c r="C61" s="120" t="s">
        <v>30</v>
      </c>
      <c r="D61" s="169"/>
      <c r="E61" s="170"/>
      <c r="F61" s="171"/>
      <c r="G61" s="174"/>
      <c r="H61" s="174"/>
      <c r="I61" s="174"/>
      <c r="J61" s="174"/>
      <c r="K61" s="174"/>
      <c r="L61" s="174"/>
      <c r="M61" s="174"/>
      <c r="N61" s="174"/>
    </row>
    <row r="62" spans="1:14" ht="18" customHeight="1">
      <c r="A62" s="59" t="s">
        <v>26</v>
      </c>
      <c r="B62" s="121"/>
      <c r="C62" s="120" t="s">
        <v>31</v>
      </c>
      <c r="D62" s="169"/>
      <c r="E62" s="170"/>
      <c r="F62" s="171"/>
      <c r="G62" s="174"/>
      <c r="H62" s="174"/>
      <c r="I62" s="174"/>
      <c r="J62" s="174"/>
      <c r="K62" s="174"/>
      <c r="L62" s="174"/>
      <c r="M62" s="174"/>
      <c r="N62" s="174"/>
    </row>
    <row r="63" spans="1:14" ht="18" customHeight="1">
      <c r="A63" s="59" t="s">
        <v>26</v>
      </c>
      <c r="B63" s="115" t="s">
        <v>32</v>
      </c>
      <c r="C63" s="118" t="s">
        <v>33</v>
      </c>
      <c r="D63" s="169"/>
      <c r="E63" s="170"/>
      <c r="F63" s="171"/>
      <c r="G63" s="174"/>
      <c r="H63" s="174"/>
      <c r="I63" s="174"/>
      <c r="J63" s="174"/>
      <c r="K63" s="174"/>
      <c r="L63" s="174"/>
      <c r="M63" s="174"/>
      <c r="N63" s="174"/>
    </row>
    <row r="64" spans="1:14" ht="18" customHeight="1">
      <c r="A64" s="59" t="s">
        <v>26</v>
      </c>
      <c r="B64" s="115" t="s">
        <v>34</v>
      </c>
      <c r="C64" s="118" t="s">
        <v>35</v>
      </c>
      <c r="D64" s="169"/>
      <c r="E64" s="170"/>
      <c r="F64" s="171"/>
      <c r="G64" s="174"/>
      <c r="H64" s="174"/>
      <c r="I64" s="174"/>
      <c r="J64" s="174"/>
      <c r="K64" s="174"/>
      <c r="L64" s="174"/>
      <c r="M64" s="174"/>
      <c r="N64" s="174"/>
    </row>
    <row r="65" spans="2:14" ht="19.5" customHeight="1">
      <c r="B65" s="98" t="s">
        <v>107</v>
      </c>
      <c r="C65" s="68"/>
      <c r="D65" s="69"/>
      <c r="E65" s="70"/>
      <c r="F65" s="70"/>
      <c r="G65" s="71">
        <f aca="true" t="shared" si="5" ref="G65:N65">G53-G59</f>
        <v>0</v>
      </c>
      <c r="H65" s="71">
        <f t="shared" si="5"/>
        <v>0</v>
      </c>
      <c r="I65" s="71">
        <f t="shared" si="5"/>
        <v>0</v>
      </c>
      <c r="J65" s="71">
        <f>J53-J59</f>
        <v>0</v>
      </c>
      <c r="K65" s="72">
        <f t="shared" si="5"/>
        <v>0</v>
      </c>
      <c r="L65" s="73">
        <f t="shared" si="5"/>
        <v>0</v>
      </c>
      <c r="M65" s="71">
        <f t="shared" si="5"/>
        <v>0</v>
      </c>
      <c r="N65" s="71">
        <f t="shared" si="5"/>
        <v>0</v>
      </c>
    </row>
    <row r="66" spans="1:14" ht="19.5" customHeight="1" hidden="1">
      <c r="A66" s="1">
        <v>1</v>
      </c>
      <c r="B66" s="74"/>
      <c r="C66" s="75"/>
      <c r="D66" s="75"/>
      <c r="E66" s="76" t="s">
        <v>36</v>
      </c>
      <c r="F66" s="162"/>
      <c r="G66" s="77">
        <f>SUM(G65:N65)</f>
        <v>0</v>
      </c>
      <c r="H66" s="78"/>
      <c r="I66" s="79"/>
      <c r="J66" s="79"/>
      <c r="K66" s="80"/>
      <c r="L66" s="81"/>
      <c r="M66" s="81"/>
      <c r="N66" s="81"/>
    </row>
    <row r="67" spans="1:14" ht="19.5" customHeight="1">
      <c r="A67" s="1">
        <v>2</v>
      </c>
      <c r="B67" s="74"/>
      <c r="C67" s="75"/>
      <c r="D67" s="75"/>
      <c r="E67" s="99" t="s">
        <v>37</v>
      </c>
      <c r="F67" s="75"/>
      <c r="G67" s="77">
        <f>SUM(G65:K65)</f>
        <v>0</v>
      </c>
      <c r="H67" s="78"/>
      <c r="I67" s="79"/>
      <c r="J67" s="79"/>
      <c r="K67" s="80"/>
      <c r="L67" s="127">
        <f>SUM(L65:N65)</f>
        <v>0</v>
      </c>
      <c r="M67" s="126"/>
      <c r="N67" s="81"/>
    </row>
    <row r="68" spans="1:14" ht="19.5" customHeight="1" hidden="1">
      <c r="A68" s="1">
        <v>1</v>
      </c>
      <c r="B68" s="74"/>
      <c r="C68" s="75"/>
      <c r="D68" s="75"/>
      <c r="E68" s="76" t="s">
        <v>38</v>
      </c>
      <c r="F68" s="162"/>
      <c r="G68" s="77" t="e">
        <f>SUM(G73:N73)</f>
        <v>#NAME?</v>
      </c>
      <c r="H68" s="78"/>
      <c r="I68" s="79"/>
      <c r="J68" s="79"/>
      <c r="K68" s="80"/>
      <c r="L68" s="81"/>
      <c r="M68" s="81"/>
      <c r="N68" s="81"/>
    </row>
    <row r="69" spans="1:14" s="88" customFormat="1" ht="7.5" customHeight="1">
      <c r="A69" s="82"/>
      <c r="B69" s="83"/>
      <c r="C69" s="83"/>
      <c r="D69" s="83"/>
      <c r="E69" s="83"/>
      <c r="F69" s="83"/>
      <c r="G69" s="84"/>
      <c r="H69" s="84"/>
      <c r="I69" s="85"/>
      <c r="J69" s="85"/>
      <c r="K69" s="86"/>
      <c r="L69" s="87"/>
      <c r="M69" s="87"/>
      <c r="N69" s="87"/>
    </row>
    <row r="70" spans="2:14" ht="30" customHeight="1">
      <c r="B70" s="31" t="s">
        <v>225</v>
      </c>
      <c r="C70" s="89"/>
      <c r="D70" s="89"/>
      <c r="E70" s="89"/>
      <c r="F70" s="89"/>
      <c r="G70" s="90"/>
      <c r="H70" s="90"/>
      <c r="I70" s="90"/>
      <c r="J70" s="90"/>
      <c r="K70" s="91"/>
      <c r="L70" s="90"/>
      <c r="M70" s="90"/>
      <c r="N70" s="90"/>
    </row>
    <row r="71" spans="2:14" ht="24" customHeight="1">
      <c r="B71" s="143" t="s">
        <v>226</v>
      </c>
      <c r="C71" s="245" t="s">
        <v>139</v>
      </c>
      <c r="D71" s="245"/>
      <c r="E71" s="246"/>
      <c r="F71" s="144"/>
      <c r="G71" s="92"/>
      <c r="H71" s="92"/>
      <c r="I71" s="92"/>
      <c r="J71" s="92"/>
      <c r="K71" s="93"/>
      <c r="L71" s="94"/>
      <c r="M71" s="92"/>
      <c r="N71" s="92"/>
    </row>
    <row r="72" ht="14.25">
      <c r="A72" s="17" t="s">
        <v>39</v>
      </c>
    </row>
    <row r="73" spans="1:14" s="35" customFormat="1" ht="14.25" hidden="1">
      <c r="A73" s="95"/>
      <c r="B73" s="96"/>
      <c r="G73" s="35" t="e">
        <f aca="true" t="shared" si="6" ref="G73:N73">G65/POWER(1+TauxAct,G28-$G$28)</f>
        <v>#NAME?</v>
      </c>
      <c r="H73" s="35" t="e">
        <f t="shared" si="6"/>
        <v>#NAME?</v>
      </c>
      <c r="I73" s="35" t="e">
        <f t="shared" si="6"/>
        <v>#NAME?</v>
      </c>
      <c r="J73" s="35" t="e">
        <f>J65/POWER(1+TauxAct,J28-$G$28)</f>
        <v>#NAME?</v>
      </c>
      <c r="K73" s="35" t="e">
        <f t="shared" si="6"/>
        <v>#NAME?</v>
      </c>
      <c r="L73" s="35" t="e">
        <f t="shared" si="6"/>
        <v>#NAME?</v>
      </c>
      <c r="M73" s="35" t="e">
        <f t="shared" si="6"/>
        <v>#NAME?</v>
      </c>
      <c r="N73" s="35" t="e">
        <f t="shared" si="6"/>
        <v>#NAME?</v>
      </c>
    </row>
    <row r="74" ht="14.25">
      <c r="B74" s="142" t="s">
        <v>138</v>
      </c>
    </row>
  </sheetData>
  <sheetProtection/>
  <mergeCells count="51">
    <mergeCell ref="E22:F22"/>
    <mergeCell ref="E23:F23"/>
    <mergeCell ref="E24:F24"/>
    <mergeCell ref="E17:F17"/>
    <mergeCell ref="E18:F18"/>
    <mergeCell ref="E19:F19"/>
    <mergeCell ref="E20:F20"/>
    <mergeCell ref="E21:F21"/>
    <mergeCell ref="B8:C8"/>
    <mergeCell ref="D8:K8"/>
    <mergeCell ref="E14:F14"/>
    <mergeCell ref="E15:F15"/>
    <mergeCell ref="E16:F16"/>
    <mergeCell ref="B9:C9"/>
    <mergeCell ref="D9:K9"/>
    <mergeCell ref="B10:C10"/>
    <mergeCell ref="D10:K10"/>
    <mergeCell ref="B11:C11"/>
    <mergeCell ref="D11:K11"/>
    <mergeCell ref="H14:K14"/>
    <mergeCell ref="G3:M3"/>
    <mergeCell ref="B6:C6"/>
    <mergeCell ref="D6:K6"/>
    <mergeCell ref="B7:C7"/>
    <mergeCell ref="D7:K7"/>
    <mergeCell ref="L14:N14"/>
    <mergeCell ref="H15:K15"/>
    <mergeCell ref="L15:N15"/>
    <mergeCell ref="H16:K16"/>
    <mergeCell ref="L16:N16"/>
    <mergeCell ref="H17:K17"/>
    <mergeCell ref="L17:N17"/>
    <mergeCell ref="H18:K18"/>
    <mergeCell ref="L18:N18"/>
    <mergeCell ref="H19:K19"/>
    <mergeCell ref="L19:N19"/>
    <mergeCell ref="H20:K20"/>
    <mergeCell ref="L20:N20"/>
    <mergeCell ref="H21:K21"/>
    <mergeCell ref="L21:N21"/>
    <mergeCell ref="H22:K22"/>
    <mergeCell ref="L22:N22"/>
    <mergeCell ref="G51:K51"/>
    <mergeCell ref="L51:N51"/>
    <mergeCell ref="C71:E71"/>
    <mergeCell ref="H23:K23"/>
    <mergeCell ref="L23:N23"/>
    <mergeCell ref="H24:K24"/>
    <mergeCell ref="L24:N24"/>
    <mergeCell ref="G27:K27"/>
    <mergeCell ref="L27:N27"/>
  </mergeCells>
  <conditionalFormatting sqref="L27 L51">
    <cfRule type="expression" priority="4" dxfId="3" stopIfTrue="1">
      <formula>IF(OR(L27="Démarrage du projet",L27="Fin du projet"),TRUE,FALSE)</formula>
    </cfRule>
  </conditionalFormatting>
  <conditionalFormatting sqref="L27 L51">
    <cfRule type="expression" priority="3" dxfId="2" stopIfTrue="1">
      <formula>IF(OR(L27="Démarrage du PRE",L27="Fin du PRE"),TRUE,FALSE)</formula>
    </cfRule>
  </conditionalFormatting>
  <conditionalFormatting sqref="D53:E64">
    <cfRule type="expression" priority="1" dxfId="52" stopIfTrue="1">
      <formula>IF(AND($D53&lt;&gt;"Oui",SUM($G53:$N53)&gt;0),TRUE,FALSE)</formula>
    </cfRule>
    <cfRule type="expression" priority="2" dxfId="0" stopIfTrue="1">
      <formula>IF(OR($D53="Non",$D53=""),TRUE,FALSE)</formula>
    </cfRule>
  </conditionalFormatting>
  <dataValidations count="2">
    <dataValidation type="list" allowBlank="1" showInputMessage="1" showErrorMessage="1" sqref="G15:G24">
      <formula1>"Oui,Non"</formula1>
    </dataValidation>
    <dataValidation type="list" allowBlank="1" showInputMessage="1" showErrorMessage="1" sqref="E15:E24">
      <formula1>ActionsGDL</formula1>
    </dataValidation>
  </dataValidations>
  <printOptions/>
  <pageMargins left="0.1968503937007874" right="0.1968503937007874" top="0.1968503937007874" bottom="0.1968503937007874" header="0.1968503937007874" footer="0.1968503937007874"/>
  <pageSetup fitToHeight="5" fitToWidth="1" horizontalDpi="600" verticalDpi="600" orientation="landscape" paperSize="9" scale="74" r:id="rId1"/>
</worksheet>
</file>

<file path=xl/worksheets/sheet8.xml><?xml version="1.0" encoding="utf-8"?>
<worksheet xmlns="http://schemas.openxmlformats.org/spreadsheetml/2006/main" xmlns:r="http://schemas.openxmlformats.org/officeDocument/2006/relationships">
  <sheetPr>
    <pageSetUpPr fitToPage="1"/>
  </sheetPr>
  <dimension ref="A2:N74"/>
  <sheetViews>
    <sheetView zoomScale="90" zoomScaleNormal="90" zoomScalePageLayoutView="0" workbookViewId="0" topLeftCell="A1">
      <selection activeCell="H18" sqref="H18:J18"/>
    </sheetView>
  </sheetViews>
  <sheetFormatPr defaultColWidth="9.140625" defaultRowHeight="15"/>
  <cols>
    <col min="1" max="1" width="3.7109375" style="17" customWidth="1"/>
    <col min="2" max="2" width="15.28125" style="27" customWidth="1"/>
    <col min="3" max="3" width="41.140625" style="6" bestFit="1" customWidth="1"/>
    <col min="4" max="4" width="14.8515625" style="6" customWidth="1"/>
    <col min="5" max="5" width="41.00390625" style="6" customWidth="1"/>
    <col min="6" max="7" width="13.00390625" style="6" customWidth="1"/>
    <col min="8" max="14" width="10.7109375" style="6" customWidth="1"/>
    <col min="15" max="15" width="10.140625" style="6" bestFit="1" customWidth="1"/>
    <col min="16" max="242" width="9.140625" style="6" customWidth="1"/>
    <col min="243" max="243" width="3.7109375" style="6" customWidth="1"/>
    <col min="244" max="244" width="15.28125" style="6" customWidth="1"/>
    <col min="245" max="245" width="41.140625" style="6" bestFit="1" customWidth="1"/>
    <col min="246" max="246" width="14.8515625" style="6" customWidth="1"/>
    <col min="247" max="247" width="41.00390625" style="6" customWidth="1"/>
    <col min="248" max="254" width="10.7109375" style="6" customWidth="1"/>
    <col min="255" max="16384" width="0" style="6" hidden="1" customWidth="1"/>
  </cols>
  <sheetData>
    <row r="2" spans="1:14" ht="23.25">
      <c r="A2" s="1">
        <v>2</v>
      </c>
      <c r="B2" s="2" t="s">
        <v>41</v>
      </c>
      <c r="C2" s="3"/>
      <c r="D2" s="3"/>
      <c r="E2" s="4" t="s">
        <v>163</v>
      </c>
      <c r="F2" s="4"/>
      <c r="G2" s="5"/>
      <c r="H2" s="5"/>
      <c r="I2" s="5"/>
      <c r="J2" s="5"/>
      <c r="K2" s="5"/>
      <c r="L2" s="5"/>
      <c r="M2" s="5"/>
      <c r="N2" s="3"/>
    </row>
    <row r="3" spans="1:14" ht="23.25">
      <c r="A3" s="1">
        <v>2</v>
      </c>
      <c r="B3" s="3"/>
      <c r="C3" s="7" t="s">
        <v>45</v>
      </c>
      <c r="D3" s="129">
        <f>Synthèse!D3</f>
        <v>0</v>
      </c>
      <c r="E3" s="7" t="s">
        <v>46</v>
      </c>
      <c r="F3" s="7"/>
      <c r="G3" s="234">
        <f>Synthèse!F3</f>
        <v>0</v>
      </c>
      <c r="H3" s="234"/>
      <c r="I3" s="234"/>
      <c r="J3" s="234"/>
      <c r="K3" s="234"/>
      <c r="L3" s="234"/>
      <c r="M3" s="234"/>
      <c r="N3" s="3"/>
    </row>
    <row r="4" spans="1:12" s="13" customFormat="1" ht="12" customHeight="1">
      <c r="A4" s="9"/>
      <c r="B4" s="10"/>
      <c r="C4" s="11"/>
      <c r="D4" s="8"/>
      <c r="E4" s="8"/>
      <c r="F4" s="8"/>
      <c r="G4" s="8"/>
      <c r="H4" s="8"/>
      <c r="I4" s="8"/>
      <c r="J4" s="8"/>
      <c r="K4" s="8"/>
      <c r="L4" s="12"/>
    </row>
    <row r="5" spans="1:11" ht="18">
      <c r="A5" s="1">
        <v>2</v>
      </c>
      <c r="B5" s="14" t="s">
        <v>0</v>
      </c>
      <c r="C5" s="15"/>
      <c r="D5" s="15"/>
      <c r="E5" s="15"/>
      <c r="F5" s="15"/>
      <c r="G5" s="15"/>
      <c r="H5" s="15"/>
      <c r="I5" s="15"/>
      <c r="J5" s="15"/>
      <c r="K5" s="16"/>
    </row>
    <row r="6" spans="2:12" ht="18" customHeight="1">
      <c r="B6" s="261" t="s">
        <v>89</v>
      </c>
      <c r="C6" s="261"/>
      <c r="D6" s="234"/>
      <c r="E6" s="234"/>
      <c r="F6" s="234"/>
      <c r="G6" s="234"/>
      <c r="H6" s="234"/>
      <c r="I6" s="234"/>
      <c r="J6" s="234"/>
      <c r="K6" s="234"/>
      <c r="L6" s="18"/>
    </row>
    <row r="7" spans="2:12" ht="18" customHeight="1">
      <c r="B7" s="266" t="s">
        <v>112</v>
      </c>
      <c r="C7" s="267"/>
      <c r="D7" s="234"/>
      <c r="E7" s="234"/>
      <c r="F7" s="234"/>
      <c r="G7" s="234"/>
      <c r="H7" s="234"/>
      <c r="I7" s="234"/>
      <c r="J7" s="234"/>
      <c r="K7" s="234"/>
      <c r="L7" s="19"/>
    </row>
    <row r="8" spans="2:12" ht="18" customHeight="1">
      <c r="B8" s="266" t="s">
        <v>113</v>
      </c>
      <c r="C8" s="267"/>
      <c r="D8" s="234"/>
      <c r="E8" s="234"/>
      <c r="F8" s="234"/>
      <c r="G8" s="234"/>
      <c r="H8" s="234"/>
      <c r="I8" s="234"/>
      <c r="J8" s="234"/>
      <c r="K8" s="234"/>
      <c r="L8" s="18"/>
    </row>
    <row r="9" spans="2:12" ht="18" customHeight="1">
      <c r="B9" s="261" t="s">
        <v>90</v>
      </c>
      <c r="C9" s="261"/>
      <c r="D9" s="262"/>
      <c r="E9" s="262"/>
      <c r="F9" s="262"/>
      <c r="G9" s="262"/>
      <c r="H9" s="262"/>
      <c r="I9" s="262"/>
      <c r="J9" s="262"/>
      <c r="K9" s="262"/>
      <c r="L9" s="18"/>
    </row>
    <row r="10" spans="1:12" ht="18" customHeight="1">
      <c r="A10" s="17">
        <v>2</v>
      </c>
      <c r="B10" s="261" t="s">
        <v>91</v>
      </c>
      <c r="C10" s="261"/>
      <c r="D10" s="263"/>
      <c r="E10" s="264"/>
      <c r="F10" s="264"/>
      <c r="G10" s="264"/>
      <c r="H10" s="264"/>
      <c r="I10" s="264"/>
      <c r="J10" s="264"/>
      <c r="K10" s="265"/>
      <c r="L10" s="18"/>
    </row>
    <row r="11" spans="1:12" ht="18" customHeight="1">
      <c r="A11" s="17">
        <v>2</v>
      </c>
      <c r="B11" s="261" t="s">
        <v>101</v>
      </c>
      <c r="C11" s="261"/>
      <c r="D11" s="263"/>
      <c r="E11" s="264"/>
      <c r="F11" s="264"/>
      <c r="G11" s="264"/>
      <c r="H11" s="264"/>
      <c r="I11" s="264"/>
      <c r="J11" s="264"/>
      <c r="K11" s="265"/>
      <c r="L11" s="18"/>
    </row>
    <row r="12" spans="1:12" s="13" customFormat="1" ht="12" customHeight="1">
      <c r="A12" s="9"/>
      <c r="B12" s="10"/>
      <c r="C12" s="11"/>
      <c r="D12" s="8"/>
      <c r="E12" s="8"/>
      <c r="F12" s="8"/>
      <c r="G12" s="8"/>
      <c r="H12" s="8"/>
      <c r="I12" s="8"/>
      <c r="J12" s="8"/>
      <c r="K12" s="8"/>
      <c r="L12" s="12"/>
    </row>
    <row r="13" spans="1:14" ht="18">
      <c r="A13" s="1">
        <v>2</v>
      </c>
      <c r="B13" s="20" t="s">
        <v>1</v>
      </c>
      <c r="C13" s="21"/>
      <c r="D13" s="21"/>
      <c r="E13" s="21"/>
      <c r="F13" s="21"/>
      <c r="G13" s="21"/>
      <c r="H13" s="21"/>
      <c r="I13" s="21"/>
      <c r="J13" s="21"/>
      <c r="K13" s="21"/>
      <c r="L13" s="21"/>
      <c r="M13" s="21"/>
      <c r="N13" s="21"/>
    </row>
    <row r="14" spans="2:14" ht="43.5" customHeight="1">
      <c r="B14" s="22"/>
      <c r="C14" s="23" t="s">
        <v>2</v>
      </c>
      <c r="D14" s="24" t="s">
        <v>73</v>
      </c>
      <c r="E14" s="254" t="s">
        <v>176</v>
      </c>
      <c r="F14" s="255"/>
      <c r="G14" s="24" t="s">
        <v>178</v>
      </c>
      <c r="H14" s="256" t="s">
        <v>177</v>
      </c>
      <c r="I14" s="257"/>
      <c r="J14" s="257"/>
      <c r="K14" s="258"/>
      <c r="L14" s="259" t="s">
        <v>92</v>
      </c>
      <c r="M14" s="259"/>
      <c r="N14" s="260"/>
    </row>
    <row r="15" spans="1:14" ht="30.75" customHeight="1">
      <c r="A15" s="17" t="str">
        <f aca="true" t="shared" si="0" ref="A15:A24">$E$2&amp;B15</f>
        <v>Gestion des RH MédicalesSous-action 1</v>
      </c>
      <c r="B15" s="25" t="s">
        <v>3</v>
      </c>
      <c r="C15" s="100"/>
      <c r="D15" s="26"/>
      <c r="E15" s="249"/>
      <c r="F15" s="251"/>
      <c r="G15" s="60"/>
      <c r="H15" s="249"/>
      <c r="I15" s="250"/>
      <c r="J15" s="250"/>
      <c r="K15" s="251"/>
      <c r="L15" s="250"/>
      <c r="M15" s="250"/>
      <c r="N15" s="251"/>
    </row>
    <row r="16" spans="1:14" ht="30.75" customHeight="1">
      <c r="A16" s="17" t="str">
        <f t="shared" si="0"/>
        <v>Gestion des RH MédicalesSous-action 2</v>
      </c>
      <c r="B16" s="25" t="s">
        <v>4</v>
      </c>
      <c r="C16" s="100"/>
      <c r="D16" s="26"/>
      <c r="E16" s="249"/>
      <c r="F16" s="251"/>
      <c r="G16" s="60"/>
      <c r="H16" s="249"/>
      <c r="I16" s="250"/>
      <c r="J16" s="250"/>
      <c r="K16" s="251"/>
      <c r="L16" s="250"/>
      <c r="M16" s="250"/>
      <c r="N16" s="251"/>
    </row>
    <row r="17" spans="1:14" ht="30.75" customHeight="1">
      <c r="A17" s="17" t="str">
        <f t="shared" si="0"/>
        <v>Gestion des RH MédicalesSous-action 3</v>
      </c>
      <c r="B17" s="25" t="s">
        <v>5</v>
      </c>
      <c r="C17" s="100"/>
      <c r="D17" s="26"/>
      <c r="E17" s="249"/>
      <c r="F17" s="251"/>
      <c r="G17" s="60"/>
      <c r="H17" s="249"/>
      <c r="I17" s="250"/>
      <c r="J17" s="250"/>
      <c r="K17" s="251"/>
      <c r="L17" s="250"/>
      <c r="M17" s="250"/>
      <c r="N17" s="251"/>
    </row>
    <row r="18" spans="1:14" ht="30.75" customHeight="1">
      <c r="A18" s="17" t="str">
        <f t="shared" si="0"/>
        <v>Gestion des RH MédicalesSous-action 4</v>
      </c>
      <c r="B18" s="25" t="s">
        <v>6</v>
      </c>
      <c r="C18" s="100"/>
      <c r="D18" s="26"/>
      <c r="E18" s="249"/>
      <c r="F18" s="251"/>
      <c r="G18" s="60"/>
      <c r="H18" s="249"/>
      <c r="I18" s="250"/>
      <c r="J18" s="250"/>
      <c r="K18" s="251"/>
      <c r="L18" s="250"/>
      <c r="M18" s="250"/>
      <c r="N18" s="251"/>
    </row>
    <row r="19" spans="1:14" ht="30.75" customHeight="1">
      <c r="A19" s="17" t="str">
        <f t="shared" si="0"/>
        <v>Gestion des RH MédicalesSous-action 5</v>
      </c>
      <c r="B19" s="25" t="s">
        <v>7</v>
      </c>
      <c r="C19" s="100"/>
      <c r="D19" s="26"/>
      <c r="E19" s="249"/>
      <c r="F19" s="251"/>
      <c r="G19" s="60"/>
      <c r="H19" s="249"/>
      <c r="I19" s="250"/>
      <c r="J19" s="250"/>
      <c r="K19" s="251"/>
      <c r="L19" s="250"/>
      <c r="M19" s="250"/>
      <c r="N19" s="251"/>
    </row>
    <row r="20" spans="1:14" ht="30.75" customHeight="1">
      <c r="A20" s="17" t="str">
        <f t="shared" si="0"/>
        <v>Gestion des RH MédicalesSous-action 6</v>
      </c>
      <c r="B20" s="25" t="s">
        <v>8</v>
      </c>
      <c r="C20" s="100"/>
      <c r="D20" s="26"/>
      <c r="E20" s="249"/>
      <c r="F20" s="251"/>
      <c r="G20" s="60"/>
      <c r="H20" s="249"/>
      <c r="I20" s="250"/>
      <c r="J20" s="250"/>
      <c r="K20" s="251"/>
      <c r="L20" s="250"/>
      <c r="M20" s="250"/>
      <c r="N20" s="251"/>
    </row>
    <row r="21" spans="1:14" ht="30.75" customHeight="1">
      <c r="A21" s="17" t="str">
        <f t="shared" si="0"/>
        <v>Gestion des RH MédicalesSous-action 7</v>
      </c>
      <c r="B21" s="25" t="s">
        <v>9</v>
      </c>
      <c r="C21" s="100"/>
      <c r="D21" s="26"/>
      <c r="E21" s="249"/>
      <c r="F21" s="251"/>
      <c r="G21" s="60"/>
      <c r="H21" s="249"/>
      <c r="I21" s="250"/>
      <c r="J21" s="250"/>
      <c r="K21" s="251"/>
      <c r="L21" s="250"/>
      <c r="M21" s="250"/>
      <c r="N21" s="251"/>
    </row>
    <row r="22" spans="1:14" ht="30.75" customHeight="1">
      <c r="A22" s="17" t="str">
        <f t="shared" si="0"/>
        <v>Gestion des RH MédicalesSous-action 8</v>
      </c>
      <c r="B22" s="25" t="s">
        <v>10</v>
      </c>
      <c r="C22" s="100"/>
      <c r="D22" s="26"/>
      <c r="E22" s="249"/>
      <c r="F22" s="251"/>
      <c r="G22" s="60"/>
      <c r="H22" s="249"/>
      <c r="I22" s="250"/>
      <c r="J22" s="250"/>
      <c r="K22" s="251"/>
      <c r="L22" s="250"/>
      <c r="M22" s="250"/>
      <c r="N22" s="251"/>
    </row>
    <row r="23" spans="1:14" ht="30.75" customHeight="1">
      <c r="A23" s="17" t="str">
        <f t="shared" si="0"/>
        <v>Gestion des RH MédicalesSous-action 9</v>
      </c>
      <c r="B23" s="25" t="s">
        <v>11</v>
      </c>
      <c r="C23" s="100"/>
      <c r="D23" s="26"/>
      <c r="E23" s="249"/>
      <c r="F23" s="251"/>
      <c r="G23" s="60"/>
      <c r="H23" s="249"/>
      <c r="I23" s="250"/>
      <c r="J23" s="250"/>
      <c r="K23" s="251"/>
      <c r="L23" s="250"/>
      <c r="M23" s="250"/>
      <c r="N23" s="251"/>
    </row>
    <row r="24" spans="1:14" ht="30.75" customHeight="1">
      <c r="A24" s="17" t="str">
        <f t="shared" si="0"/>
        <v>Gestion des RH MédicalesSous-action 10</v>
      </c>
      <c r="B24" s="25" t="s">
        <v>12</v>
      </c>
      <c r="C24" s="100"/>
      <c r="D24" s="26"/>
      <c r="E24" s="249"/>
      <c r="F24" s="251"/>
      <c r="G24" s="60"/>
      <c r="H24" s="249"/>
      <c r="I24" s="250"/>
      <c r="J24" s="250"/>
      <c r="K24" s="251"/>
      <c r="L24" s="250"/>
      <c r="M24" s="250"/>
      <c r="N24" s="251"/>
    </row>
    <row r="26" spans="1:14" ht="18" hidden="1">
      <c r="A26" s="1">
        <v>1</v>
      </c>
      <c r="B26" s="20" t="s">
        <v>13</v>
      </c>
      <c r="C26" s="21"/>
      <c r="D26" s="21"/>
      <c r="E26" s="21"/>
      <c r="F26" s="21"/>
      <c r="G26" s="21"/>
      <c r="H26" s="21"/>
      <c r="I26" s="21"/>
      <c r="J26" s="21"/>
      <c r="K26" s="21"/>
      <c r="L26" s="21"/>
      <c r="M26" s="21"/>
      <c r="N26" s="21"/>
    </row>
    <row r="27" spans="1:14" s="30" customFormat="1" ht="24.75" customHeight="1" thickBot="1">
      <c r="A27" s="28"/>
      <c r="B27" s="29"/>
      <c r="C27" s="29"/>
      <c r="D27" s="29"/>
      <c r="E27" s="29"/>
      <c r="F27" s="161"/>
      <c r="G27" s="241" t="s">
        <v>47</v>
      </c>
      <c r="H27" s="241"/>
      <c r="I27" s="241"/>
      <c r="J27" s="241"/>
      <c r="K27" s="268"/>
      <c r="L27" s="240" t="s">
        <v>40</v>
      </c>
      <c r="M27" s="240"/>
      <c r="N27" s="240"/>
    </row>
    <row r="28" spans="2:14" ht="30" customHeight="1" thickBot="1">
      <c r="B28" s="20" t="s">
        <v>224</v>
      </c>
      <c r="C28" s="32"/>
      <c r="D28" s="32"/>
      <c r="E28" s="32"/>
      <c r="F28" s="163" t="s">
        <v>222</v>
      </c>
      <c r="G28" s="33">
        <v>2015</v>
      </c>
      <c r="H28" s="33">
        <f>G28+1</f>
        <v>2016</v>
      </c>
      <c r="I28" s="33">
        <f aca="true" t="shared" si="1" ref="I28:N28">H28+1</f>
        <v>2017</v>
      </c>
      <c r="J28" s="33">
        <v>2018</v>
      </c>
      <c r="K28" s="34">
        <v>2019</v>
      </c>
      <c r="L28" s="124">
        <v>2015</v>
      </c>
      <c r="M28" s="125">
        <f t="shared" si="1"/>
        <v>2016</v>
      </c>
      <c r="N28" s="125">
        <f t="shared" si="1"/>
        <v>2017</v>
      </c>
    </row>
    <row r="29" spans="2:14" ht="18" customHeight="1">
      <c r="B29" s="43"/>
      <c r="C29" s="38" t="s">
        <v>189</v>
      </c>
      <c r="D29" s="37"/>
      <c r="E29" s="39"/>
      <c r="F29" s="40"/>
      <c r="G29" s="40"/>
      <c r="H29" s="40"/>
      <c r="I29" s="40"/>
      <c r="J29" s="40"/>
      <c r="K29" s="41"/>
      <c r="L29" s="42"/>
      <c r="M29" s="40"/>
      <c r="N29" s="44"/>
    </row>
    <row r="30" spans="2:14" ht="18" customHeight="1">
      <c r="B30" s="43"/>
      <c r="C30" s="38" t="s">
        <v>193</v>
      </c>
      <c r="D30" s="37"/>
      <c r="E30" s="39"/>
      <c r="F30" s="40"/>
      <c r="G30" s="40"/>
      <c r="H30" s="40"/>
      <c r="I30" s="40"/>
      <c r="J30" s="40"/>
      <c r="K30" s="41"/>
      <c r="L30" s="46"/>
      <c r="M30" s="44"/>
      <c r="N30" s="44"/>
    </row>
    <row r="31" spans="2:14" ht="18" customHeight="1">
      <c r="B31" s="43"/>
      <c r="C31" s="38"/>
      <c r="D31" s="37"/>
      <c r="E31" s="39"/>
      <c r="F31" s="40"/>
      <c r="G31" s="40"/>
      <c r="H31" s="40"/>
      <c r="I31" s="40"/>
      <c r="J31" s="40"/>
      <c r="K31" s="41"/>
      <c r="L31" s="46"/>
      <c r="M31" s="44"/>
      <c r="N31" s="44"/>
    </row>
    <row r="32" spans="2:14" ht="18" customHeight="1">
      <c r="B32" s="43"/>
      <c r="C32" s="38"/>
      <c r="D32" s="37"/>
      <c r="E32" s="39"/>
      <c r="F32" s="40"/>
      <c r="G32" s="40"/>
      <c r="H32" s="40"/>
      <c r="I32" s="40"/>
      <c r="J32" s="40"/>
      <c r="K32" s="41"/>
      <c r="L32" s="46"/>
      <c r="M32" s="44"/>
      <c r="N32" s="44"/>
    </row>
    <row r="33" spans="2:14" ht="18" customHeight="1">
      <c r="B33" s="36"/>
      <c r="C33" s="38"/>
      <c r="D33" s="37"/>
      <c r="E33" s="39"/>
      <c r="F33" s="40"/>
      <c r="G33" s="40"/>
      <c r="H33" s="40"/>
      <c r="I33" s="40"/>
      <c r="J33" s="40"/>
      <c r="K33" s="41"/>
      <c r="L33" s="42"/>
      <c r="M33" s="40"/>
      <c r="N33" s="40"/>
    </row>
    <row r="34" spans="2:14" ht="18" customHeight="1">
      <c r="B34" s="43"/>
      <c r="C34" s="38"/>
      <c r="D34" s="37"/>
      <c r="E34" s="39"/>
      <c r="F34" s="40"/>
      <c r="G34" s="40"/>
      <c r="H34" s="44"/>
      <c r="I34" s="44"/>
      <c r="J34" s="44"/>
      <c r="K34" s="45"/>
      <c r="L34" s="46"/>
      <c r="M34" s="44"/>
      <c r="N34" s="44"/>
    </row>
    <row r="35" spans="2:14" ht="18" customHeight="1">
      <c r="B35" s="43"/>
      <c r="C35" s="38"/>
      <c r="D35" s="37"/>
      <c r="E35" s="39"/>
      <c r="F35" s="40"/>
      <c r="G35" s="40"/>
      <c r="H35" s="44"/>
      <c r="I35" s="44"/>
      <c r="J35" s="44"/>
      <c r="K35" s="45"/>
      <c r="L35" s="46"/>
      <c r="M35" s="44"/>
      <c r="N35" s="44"/>
    </row>
    <row r="36" spans="2:14" ht="18" customHeight="1">
      <c r="B36" s="47"/>
      <c r="C36" s="38" t="s">
        <v>200</v>
      </c>
      <c r="D36" s="37"/>
      <c r="E36" s="39"/>
      <c r="F36" s="40"/>
      <c r="G36" s="40"/>
      <c r="H36" s="40"/>
      <c r="I36" s="40"/>
      <c r="J36" s="40"/>
      <c r="K36" s="41"/>
      <c r="L36" s="42"/>
      <c r="M36" s="40"/>
      <c r="N36" s="44"/>
    </row>
    <row r="37" spans="2:14" ht="18" customHeight="1" thickBot="1">
      <c r="B37" s="47"/>
      <c r="C37" s="38" t="s">
        <v>44</v>
      </c>
      <c r="D37" s="37"/>
      <c r="E37" s="39"/>
      <c r="F37" s="40"/>
      <c r="G37" s="40"/>
      <c r="H37" s="40"/>
      <c r="I37" s="40"/>
      <c r="J37" s="40"/>
      <c r="K37" s="41"/>
      <c r="L37" s="46"/>
      <c r="M37" s="44"/>
      <c r="N37" s="44"/>
    </row>
    <row r="38" spans="2:14" ht="18" customHeight="1" thickBot="1">
      <c r="B38" s="153"/>
      <c r="C38" s="154" t="s">
        <v>133</v>
      </c>
      <c r="D38" s="155"/>
      <c r="E38" s="156"/>
      <c r="F38" s="163" t="s">
        <v>222</v>
      </c>
      <c r="G38" s="33">
        <v>2015</v>
      </c>
      <c r="H38" s="33">
        <f>G38+1</f>
        <v>2016</v>
      </c>
      <c r="I38" s="33">
        <f>H38+1</f>
        <v>2017</v>
      </c>
      <c r="J38" s="33">
        <v>2018</v>
      </c>
      <c r="K38" s="34">
        <v>2019</v>
      </c>
      <c r="L38" s="124">
        <v>2015</v>
      </c>
      <c r="M38" s="125">
        <f>L38+1</f>
        <v>2016</v>
      </c>
      <c r="N38" s="125">
        <f>M38+1</f>
        <v>2017</v>
      </c>
    </row>
    <row r="39" spans="2:14" ht="18" customHeight="1">
      <c r="B39" s="43" t="s">
        <v>118</v>
      </c>
      <c r="C39" s="38" t="s">
        <v>120</v>
      </c>
      <c r="D39" s="37"/>
      <c r="E39" s="39"/>
      <c r="F39" s="40"/>
      <c r="G39" s="40"/>
      <c r="H39" s="40"/>
      <c r="I39" s="40"/>
      <c r="J39" s="40"/>
      <c r="K39" s="41"/>
      <c r="L39" s="46"/>
      <c r="M39" s="44"/>
      <c r="N39" s="44"/>
    </row>
    <row r="40" spans="2:14" ht="18" customHeight="1">
      <c r="B40" s="43" t="s">
        <v>119</v>
      </c>
      <c r="C40" s="38" t="s">
        <v>120</v>
      </c>
      <c r="D40" s="37"/>
      <c r="E40" s="39"/>
      <c r="F40" s="40"/>
      <c r="G40" s="40"/>
      <c r="H40" s="40"/>
      <c r="I40" s="40"/>
      <c r="J40" s="40"/>
      <c r="K40" s="41"/>
      <c r="L40" s="46"/>
      <c r="M40" s="44"/>
      <c r="N40" s="44"/>
    </row>
    <row r="41" spans="2:14" ht="18" customHeight="1">
      <c r="B41" s="43" t="s">
        <v>125</v>
      </c>
      <c r="C41" s="38" t="s">
        <v>120</v>
      </c>
      <c r="D41" s="37"/>
      <c r="E41" s="39"/>
      <c r="F41" s="40"/>
      <c r="G41" s="40"/>
      <c r="H41" s="40"/>
      <c r="I41" s="40"/>
      <c r="J41" s="40"/>
      <c r="K41" s="41"/>
      <c r="L41" s="46"/>
      <c r="M41" s="44"/>
      <c r="N41" s="44"/>
    </row>
    <row r="42" spans="2:14" ht="18" customHeight="1">
      <c r="B42" s="43" t="s">
        <v>126</v>
      </c>
      <c r="C42" s="38" t="s">
        <v>120</v>
      </c>
      <c r="D42" s="37"/>
      <c r="E42" s="39"/>
      <c r="F42" s="40"/>
      <c r="G42" s="40"/>
      <c r="H42" s="40"/>
      <c r="I42" s="40"/>
      <c r="J42" s="40"/>
      <c r="K42" s="41"/>
      <c r="L42" s="46"/>
      <c r="M42" s="44"/>
      <c r="N42" s="44"/>
    </row>
    <row r="43" spans="2:14" ht="18" customHeight="1">
      <c r="B43" s="43" t="s">
        <v>127</v>
      </c>
      <c r="C43" s="38" t="s">
        <v>120</v>
      </c>
      <c r="D43" s="37"/>
      <c r="E43" s="39"/>
      <c r="F43" s="40"/>
      <c r="G43" s="40"/>
      <c r="H43" s="40"/>
      <c r="I43" s="40"/>
      <c r="J43" s="40"/>
      <c r="K43" s="41"/>
      <c r="L43" s="46"/>
      <c r="M43" s="44"/>
      <c r="N43" s="44"/>
    </row>
    <row r="44" spans="2:14" ht="18" customHeight="1">
      <c r="B44" s="43" t="s">
        <v>128</v>
      </c>
      <c r="C44" s="38" t="s">
        <v>120</v>
      </c>
      <c r="D44" s="37"/>
      <c r="E44" s="39"/>
      <c r="F44" s="40"/>
      <c r="G44" s="40"/>
      <c r="H44" s="40"/>
      <c r="I44" s="40"/>
      <c r="J44" s="40"/>
      <c r="K44" s="41"/>
      <c r="L44" s="46"/>
      <c r="M44" s="44"/>
      <c r="N44" s="44"/>
    </row>
    <row r="45" spans="2:14" ht="18" customHeight="1">
      <c r="B45" s="43" t="s">
        <v>129</v>
      </c>
      <c r="C45" s="38" t="s">
        <v>120</v>
      </c>
      <c r="D45" s="37"/>
      <c r="E45" s="39"/>
      <c r="F45" s="40"/>
      <c r="G45" s="40"/>
      <c r="H45" s="40"/>
      <c r="I45" s="40"/>
      <c r="J45" s="40"/>
      <c r="K45" s="41"/>
      <c r="L45" s="46"/>
      <c r="M45" s="44"/>
      <c r="N45" s="44"/>
    </row>
    <row r="46" spans="2:14" ht="18" customHeight="1">
      <c r="B46" s="43" t="s">
        <v>130</v>
      </c>
      <c r="C46" s="38" t="s">
        <v>120</v>
      </c>
      <c r="D46" s="37"/>
      <c r="E46" s="39"/>
      <c r="F46" s="40"/>
      <c r="G46" s="40"/>
      <c r="H46" s="40"/>
      <c r="I46" s="40"/>
      <c r="J46" s="40"/>
      <c r="K46" s="41"/>
      <c r="L46" s="46"/>
      <c r="M46" s="44"/>
      <c r="N46" s="44"/>
    </row>
    <row r="47" spans="2:14" ht="18" customHeight="1">
      <c r="B47" s="43" t="s">
        <v>131</v>
      </c>
      <c r="C47" s="38" t="s">
        <v>120</v>
      </c>
      <c r="D47" s="37"/>
      <c r="E47" s="39"/>
      <c r="F47" s="40"/>
      <c r="G47" s="40"/>
      <c r="H47" s="40"/>
      <c r="I47" s="40"/>
      <c r="J47" s="40"/>
      <c r="K47" s="41"/>
      <c r="L47" s="46"/>
      <c r="M47" s="44"/>
      <c r="N47" s="44"/>
    </row>
    <row r="48" spans="2:14" ht="18" customHeight="1">
      <c r="B48" s="43" t="s">
        <v>132</v>
      </c>
      <c r="C48" s="38" t="s">
        <v>120</v>
      </c>
      <c r="D48" s="37"/>
      <c r="E48" s="39"/>
      <c r="F48" s="40"/>
      <c r="G48" s="40"/>
      <c r="H48" s="40"/>
      <c r="I48" s="40"/>
      <c r="J48" s="40"/>
      <c r="K48" s="41"/>
      <c r="L48" s="46"/>
      <c r="M48" s="44"/>
      <c r="N48" s="44"/>
    </row>
    <row r="49" spans="1:14" s="49" customFormat="1" ht="7.5" customHeight="1">
      <c r="A49" s="48"/>
      <c r="D49" s="50"/>
      <c r="E49" s="50"/>
      <c r="F49" s="50"/>
      <c r="G49" s="50"/>
      <c r="H49" s="50"/>
      <c r="I49" s="50"/>
      <c r="J49" s="50"/>
      <c r="K49" s="51"/>
      <c r="L49" s="50"/>
      <c r="M49" s="50"/>
      <c r="N49" s="50"/>
    </row>
    <row r="50" spans="1:14" s="58" customFormat="1" ht="30" customHeight="1">
      <c r="A50" s="52"/>
      <c r="B50" s="20" t="s">
        <v>223</v>
      </c>
      <c r="C50" s="53"/>
      <c r="D50" s="54"/>
      <c r="E50" s="97"/>
      <c r="F50" s="97"/>
      <c r="G50" s="55" t="s">
        <v>15</v>
      </c>
      <c r="H50" s="56"/>
      <c r="I50" s="56"/>
      <c r="J50" s="56"/>
      <c r="K50" s="57"/>
      <c r="L50" s="56"/>
      <c r="M50" s="56"/>
      <c r="N50" s="56"/>
    </row>
    <row r="51" spans="1:14" s="30" customFormat="1" ht="24.75" customHeight="1" thickBot="1">
      <c r="A51" s="28"/>
      <c r="B51" s="29"/>
      <c r="C51" s="29"/>
      <c r="D51" s="29"/>
      <c r="E51" s="29"/>
      <c r="F51" s="58"/>
      <c r="G51" s="241" t="s">
        <v>47</v>
      </c>
      <c r="H51" s="241"/>
      <c r="I51" s="241"/>
      <c r="J51" s="241"/>
      <c r="K51" s="268"/>
      <c r="L51" s="240" t="s">
        <v>40</v>
      </c>
      <c r="M51" s="240"/>
      <c r="N51" s="240"/>
    </row>
    <row r="52" spans="2:14" ht="18" customHeight="1" thickBot="1">
      <c r="B52" s="153"/>
      <c r="C52" s="154" t="s">
        <v>133</v>
      </c>
      <c r="D52" s="155"/>
      <c r="E52" s="156"/>
      <c r="F52" s="58"/>
      <c r="G52" s="33">
        <v>2015</v>
      </c>
      <c r="H52" s="33">
        <f>G52+1</f>
        <v>2016</v>
      </c>
      <c r="I52" s="33">
        <f>H52+1</f>
        <v>2017</v>
      </c>
      <c r="J52" s="33">
        <v>2018</v>
      </c>
      <c r="K52" s="34">
        <v>2019</v>
      </c>
      <c r="L52" s="124">
        <v>2015</v>
      </c>
      <c r="M52" s="125">
        <f>L52+1</f>
        <v>2016</v>
      </c>
      <c r="N52" s="125">
        <f>M52+1</f>
        <v>2017</v>
      </c>
    </row>
    <row r="53" spans="1:14" ht="18" customHeight="1">
      <c r="A53" s="59" t="s">
        <v>16</v>
      </c>
      <c r="B53" s="108" t="s">
        <v>17</v>
      </c>
      <c r="C53" s="109" t="s">
        <v>18</v>
      </c>
      <c r="D53" s="169"/>
      <c r="E53" s="170"/>
      <c r="F53" s="171"/>
      <c r="G53" s="174">
        <f aca="true" t="shared" si="2" ref="G53:N53">SUM(G54:G57)-G55</f>
        <v>0</v>
      </c>
      <c r="H53" s="174">
        <f t="shared" si="2"/>
        <v>0</v>
      </c>
      <c r="I53" s="174">
        <f t="shared" si="2"/>
        <v>0</v>
      </c>
      <c r="J53" s="174">
        <f>SUM(J54:J57)-J55</f>
        <v>0</v>
      </c>
      <c r="K53" s="174">
        <f t="shared" si="2"/>
        <v>0</v>
      </c>
      <c r="L53" s="174">
        <f t="shared" si="2"/>
        <v>0</v>
      </c>
      <c r="M53" s="174">
        <f t="shared" si="2"/>
        <v>0</v>
      </c>
      <c r="N53" s="174">
        <f t="shared" si="2"/>
        <v>0</v>
      </c>
    </row>
    <row r="54" spans="1:14" ht="18" customHeight="1">
      <c r="A54" s="59" t="s">
        <v>16</v>
      </c>
      <c r="B54" s="110" t="s">
        <v>19</v>
      </c>
      <c r="C54" s="111" t="s">
        <v>20</v>
      </c>
      <c r="D54" s="169"/>
      <c r="E54" s="170"/>
      <c r="F54" s="171"/>
      <c r="G54" s="174"/>
      <c r="H54" s="174"/>
      <c r="I54" s="174"/>
      <c r="J54" s="174"/>
      <c r="K54" s="174"/>
      <c r="L54" s="174"/>
      <c r="M54" s="174"/>
      <c r="N54" s="174"/>
    </row>
    <row r="55" spans="1:14" ht="18" customHeight="1">
      <c r="A55" s="59" t="s">
        <v>16</v>
      </c>
      <c r="B55" s="112"/>
      <c r="C55" s="113" t="s">
        <v>21</v>
      </c>
      <c r="D55" s="169"/>
      <c r="E55" s="172"/>
      <c r="F55" s="171"/>
      <c r="G55" s="174"/>
      <c r="H55" s="174"/>
      <c r="I55" s="174"/>
      <c r="J55" s="174"/>
      <c r="K55" s="174"/>
      <c r="L55" s="174"/>
      <c r="M55" s="174"/>
      <c r="N55" s="174"/>
    </row>
    <row r="56" spans="1:14" ht="18" customHeight="1">
      <c r="A56" s="59" t="s">
        <v>16</v>
      </c>
      <c r="B56" s="110" t="s">
        <v>22</v>
      </c>
      <c r="C56" s="111" t="s">
        <v>23</v>
      </c>
      <c r="D56" s="169"/>
      <c r="E56" s="173"/>
      <c r="F56" s="171"/>
      <c r="G56" s="174"/>
      <c r="H56" s="174"/>
      <c r="I56" s="174"/>
      <c r="J56" s="174"/>
      <c r="K56" s="174"/>
      <c r="L56" s="174"/>
      <c r="M56" s="174"/>
      <c r="N56" s="174"/>
    </row>
    <row r="57" spans="1:14" ht="22.5">
      <c r="A57" s="59" t="s">
        <v>16</v>
      </c>
      <c r="B57" s="114" t="s">
        <v>24</v>
      </c>
      <c r="C57" s="111" t="s">
        <v>134</v>
      </c>
      <c r="D57" s="169"/>
      <c r="E57" s="170"/>
      <c r="F57" s="171"/>
      <c r="G57" s="174"/>
      <c r="H57" s="174"/>
      <c r="I57" s="174"/>
      <c r="J57" s="174"/>
      <c r="K57" s="174"/>
      <c r="L57" s="174"/>
      <c r="M57" s="174"/>
      <c r="N57" s="174"/>
    </row>
    <row r="58" spans="1:14" ht="18" customHeight="1">
      <c r="A58" s="59" t="s">
        <v>16</v>
      </c>
      <c r="B58" s="108" t="s">
        <v>135</v>
      </c>
      <c r="C58" s="141" t="s">
        <v>136</v>
      </c>
      <c r="D58" s="169"/>
      <c r="E58" s="172"/>
      <c r="F58" s="171"/>
      <c r="G58" s="174"/>
      <c r="H58" s="174"/>
      <c r="I58" s="174"/>
      <c r="J58" s="174"/>
      <c r="K58" s="174"/>
      <c r="L58" s="174"/>
      <c r="M58" s="174"/>
      <c r="N58" s="174"/>
    </row>
    <row r="59" spans="1:14" ht="18" customHeight="1">
      <c r="A59" s="59" t="s">
        <v>26</v>
      </c>
      <c r="B59" s="115" t="s">
        <v>27</v>
      </c>
      <c r="C59" s="116" t="s">
        <v>137</v>
      </c>
      <c r="D59" s="169"/>
      <c r="E59" s="170"/>
      <c r="F59" s="171"/>
      <c r="G59" s="174">
        <f aca="true" t="shared" si="3" ref="G59:N59">SUM(G60:G64)-SUM(G61:G62)</f>
        <v>0</v>
      </c>
      <c r="H59" s="174">
        <f t="shared" si="3"/>
        <v>0</v>
      </c>
      <c r="I59" s="174">
        <f t="shared" si="3"/>
        <v>0</v>
      </c>
      <c r="J59" s="174">
        <f>SUM(J60:J64)-SUM(J61:J62)</f>
        <v>0</v>
      </c>
      <c r="K59" s="174">
        <f t="shared" si="3"/>
        <v>0</v>
      </c>
      <c r="L59" s="174">
        <f t="shared" si="3"/>
        <v>0</v>
      </c>
      <c r="M59" s="174">
        <f t="shared" si="3"/>
        <v>0</v>
      </c>
      <c r="N59" s="174">
        <f t="shared" si="3"/>
        <v>0</v>
      </c>
    </row>
    <row r="60" spans="1:14" ht="18" customHeight="1">
      <c r="A60" s="59" t="s">
        <v>26</v>
      </c>
      <c r="B60" s="117" t="s">
        <v>28</v>
      </c>
      <c r="C60" s="118" t="s">
        <v>29</v>
      </c>
      <c r="D60" s="169"/>
      <c r="E60" s="170"/>
      <c r="F60" s="171"/>
      <c r="G60" s="174">
        <f>G61+G62</f>
        <v>0</v>
      </c>
      <c r="H60" s="174">
        <f aca="true" t="shared" si="4" ref="H60:N60">H61+H62</f>
        <v>0</v>
      </c>
      <c r="I60" s="174">
        <f t="shared" si="4"/>
        <v>0</v>
      </c>
      <c r="J60" s="174">
        <f>J61+J62</f>
        <v>0</v>
      </c>
      <c r="K60" s="174">
        <f t="shared" si="4"/>
        <v>0</v>
      </c>
      <c r="L60" s="174">
        <f t="shared" si="4"/>
        <v>0</v>
      </c>
      <c r="M60" s="174">
        <f t="shared" si="4"/>
        <v>0</v>
      </c>
      <c r="N60" s="174">
        <f t="shared" si="4"/>
        <v>0</v>
      </c>
    </row>
    <row r="61" spans="1:14" ht="18" customHeight="1">
      <c r="A61" s="59" t="s">
        <v>26</v>
      </c>
      <c r="B61" s="119"/>
      <c r="C61" s="120" t="s">
        <v>30</v>
      </c>
      <c r="D61" s="169"/>
      <c r="E61" s="170"/>
      <c r="F61" s="171"/>
      <c r="G61" s="174"/>
      <c r="H61" s="174"/>
      <c r="I61" s="174"/>
      <c r="J61" s="174"/>
      <c r="K61" s="174"/>
      <c r="L61" s="174"/>
      <c r="M61" s="174"/>
      <c r="N61" s="174"/>
    </row>
    <row r="62" spans="1:14" ht="18" customHeight="1">
      <c r="A62" s="59" t="s">
        <v>26</v>
      </c>
      <c r="B62" s="121"/>
      <c r="C62" s="120" t="s">
        <v>31</v>
      </c>
      <c r="D62" s="169"/>
      <c r="E62" s="170"/>
      <c r="F62" s="171"/>
      <c r="G62" s="174"/>
      <c r="H62" s="174"/>
      <c r="I62" s="174"/>
      <c r="J62" s="174"/>
      <c r="K62" s="174"/>
      <c r="L62" s="174"/>
      <c r="M62" s="174"/>
      <c r="N62" s="174"/>
    </row>
    <row r="63" spans="1:14" ht="18" customHeight="1">
      <c r="A63" s="59" t="s">
        <v>26</v>
      </c>
      <c r="B63" s="115" t="s">
        <v>32</v>
      </c>
      <c r="C63" s="118" t="s">
        <v>33</v>
      </c>
      <c r="D63" s="169"/>
      <c r="E63" s="170"/>
      <c r="F63" s="171"/>
      <c r="G63" s="174"/>
      <c r="H63" s="174"/>
      <c r="I63" s="174"/>
      <c r="J63" s="174"/>
      <c r="K63" s="174"/>
      <c r="L63" s="174"/>
      <c r="M63" s="174"/>
      <c r="N63" s="174"/>
    </row>
    <row r="64" spans="1:14" ht="18" customHeight="1">
      <c r="A64" s="59" t="s">
        <v>26</v>
      </c>
      <c r="B64" s="115" t="s">
        <v>34</v>
      </c>
      <c r="C64" s="118" t="s">
        <v>35</v>
      </c>
      <c r="D64" s="169"/>
      <c r="E64" s="170"/>
      <c r="F64" s="171"/>
      <c r="G64" s="174"/>
      <c r="H64" s="174"/>
      <c r="I64" s="174"/>
      <c r="J64" s="174"/>
      <c r="K64" s="174"/>
      <c r="L64" s="174"/>
      <c r="M64" s="174"/>
      <c r="N64" s="174"/>
    </row>
    <row r="65" spans="2:14" ht="19.5" customHeight="1">
      <c r="B65" s="98" t="s">
        <v>107</v>
      </c>
      <c r="C65" s="68"/>
      <c r="D65" s="69"/>
      <c r="E65" s="70"/>
      <c r="F65" s="70"/>
      <c r="G65" s="71">
        <f aca="true" t="shared" si="5" ref="G65:N65">G53-G59</f>
        <v>0</v>
      </c>
      <c r="H65" s="71">
        <f t="shared" si="5"/>
        <v>0</v>
      </c>
      <c r="I65" s="71">
        <f t="shared" si="5"/>
        <v>0</v>
      </c>
      <c r="J65" s="71">
        <f>J53-J59</f>
        <v>0</v>
      </c>
      <c r="K65" s="72">
        <f t="shared" si="5"/>
        <v>0</v>
      </c>
      <c r="L65" s="73">
        <f t="shared" si="5"/>
        <v>0</v>
      </c>
      <c r="M65" s="71">
        <f t="shared" si="5"/>
        <v>0</v>
      </c>
      <c r="N65" s="71">
        <f t="shared" si="5"/>
        <v>0</v>
      </c>
    </row>
    <row r="66" spans="1:14" ht="19.5" customHeight="1" hidden="1">
      <c r="A66" s="1">
        <v>1</v>
      </c>
      <c r="B66" s="74"/>
      <c r="C66" s="75"/>
      <c r="D66" s="75"/>
      <c r="E66" s="76" t="s">
        <v>36</v>
      </c>
      <c r="F66" s="162"/>
      <c r="G66" s="77">
        <f>SUM(G65:N65)</f>
        <v>0</v>
      </c>
      <c r="H66" s="78"/>
      <c r="I66" s="79"/>
      <c r="J66" s="79"/>
      <c r="K66" s="80"/>
      <c r="L66" s="81"/>
      <c r="M66" s="81"/>
      <c r="N66" s="81"/>
    </row>
    <row r="67" spans="1:14" ht="19.5" customHeight="1">
      <c r="A67" s="1">
        <v>2</v>
      </c>
      <c r="B67" s="74"/>
      <c r="C67" s="75"/>
      <c r="D67" s="75"/>
      <c r="E67" s="99" t="s">
        <v>37</v>
      </c>
      <c r="F67" s="75"/>
      <c r="G67" s="77">
        <f>SUM(G65:K65)</f>
        <v>0</v>
      </c>
      <c r="H67" s="78"/>
      <c r="I67" s="79"/>
      <c r="J67" s="79"/>
      <c r="K67" s="80"/>
      <c r="L67" s="127">
        <f>SUM(L65:N65)</f>
        <v>0</v>
      </c>
      <c r="M67" s="126"/>
      <c r="N67" s="81"/>
    </row>
    <row r="68" spans="1:14" ht="19.5" customHeight="1" hidden="1">
      <c r="A68" s="1">
        <v>1</v>
      </c>
      <c r="B68" s="74"/>
      <c r="C68" s="75"/>
      <c r="D68" s="75"/>
      <c r="E68" s="76" t="s">
        <v>38</v>
      </c>
      <c r="F68" s="162"/>
      <c r="G68" s="77" t="e">
        <f>SUM(G73:N73)</f>
        <v>#NAME?</v>
      </c>
      <c r="H68" s="78"/>
      <c r="I68" s="79"/>
      <c r="J68" s="79"/>
      <c r="K68" s="80"/>
      <c r="L68" s="81"/>
      <c r="M68" s="81"/>
      <c r="N68" s="81"/>
    </row>
    <row r="69" spans="1:14" s="88" customFormat="1" ht="7.5" customHeight="1">
      <c r="A69" s="82"/>
      <c r="B69" s="83"/>
      <c r="C69" s="83"/>
      <c r="D69" s="83"/>
      <c r="E69" s="83"/>
      <c r="F69" s="83"/>
      <c r="G69" s="84"/>
      <c r="H69" s="84"/>
      <c r="I69" s="85"/>
      <c r="J69" s="85"/>
      <c r="K69" s="86"/>
      <c r="L69" s="87"/>
      <c r="M69" s="87"/>
      <c r="N69" s="87"/>
    </row>
    <row r="70" spans="2:14" ht="30" customHeight="1">
      <c r="B70" s="31" t="s">
        <v>225</v>
      </c>
      <c r="C70" s="89"/>
      <c r="D70" s="89"/>
      <c r="E70" s="89"/>
      <c r="F70" s="89"/>
      <c r="G70" s="90"/>
      <c r="H70" s="90"/>
      <c r="I70" s="90"/>
      <c r="J70" s="90"/>
      <c r="K70" s="91"/>
      <c r="L70" s="90"/>
      <c r="M70" s="90"/>
      <c r="N70" s="90"/>
    </row>
    <row r="71" spans="2:14" ht="24" customHeight="1">
      <c r="B71" s="143" t="s">
        <v>226</v>
      </c>
      <c r="C71" s="245" t="s">
        <v>139</v>
      </c>
      <c r="D71" s="245"/>
      <c r="E71" s="246"/>
      <c r="F71" s="144"/>
      <c r="G71" s="92"/>
      <c r="H71" s="92"/>
      <c r="I71" s="92"/>
      <c r="J71" s="92"/>
      <c r="K71" s="93"/>
      <c r="L71" s="94"/>
      <c r="M71" s="92"/>
      <c r="N71" s="92"/>
    </row>
    <row r="72" ht="14.25">
      <c r="A72" s="17" t="s">
        <v>39</v>
      </c>
    </row>
    <row r="73" spans="1:14" s="35" customFormat="1" ht="14.25" hidden="1">
      <c r="A73" s="95"/>
      <c r="B73" s="96"/>
      <c r="G73" s="35" t="e">
        <f aca="true" t="shared" si="6" ref="G73:N73">G65/POWER(1+TauxAct,G28-$G$28)</f>
        <v>#NAME?</v>
      </c>
      <c r="H73" s="35" t="e">
        <f t="shared" si="6"/>
        <v>#NAME?</v>
      </c>
      <c r="I73" s="35" t="e">
        <f t="shared" si="6"/>
        <v>#NAME?</v>
      </c>
      <c r="J73" s="35" t="e">
        <f>J65/POWER(1+TauxAct,J28-$G$28)</f>
        <v>#NAME?</v>
      </c>
      <c r="K73" s="35" t="e">
        <f t="shared" si="6"/>
        <v>#NAME?</v>
      </c>
      <c r="L73" s="35" t="e">
        <f t="shared" si="6"/>
        <v>#NAME?</v>
      </c>
      <c r="M73" s="35" t="e">
        <f t="shared" si="6"/>
        <v>#NAME?</v>
      </c>
      <c r="N73" s="35" t="e">
        <f t="shared" si="6"/>
        <v>#NAME?</v>
      </c>
    </row>
    <row r="74" ht="14.25">
      <c r="B74" s="142" t="s">
        <v>138</v>
      </c>
    </row>
  </sheetData>
  <sheetProtection/>
  <mergeCells count="51">
    <mergeCell ref="E22:F22"/>
    <mergeCell ref="E23:F23"/>
    <mergeCell ref="E24:F24"/>
    <mergeCell ref="E17:F17"/>
    <mergeCell ref="E18:F18"/>
    <mergeCell ref="E19:F19"/>
    <mergeCell ref="E20:F20"/>
    <mergeCell ref="E21:F21"/>
    <mergeCell ref="B8:C8"/>
    <mergeCell ref="D8:K8"/>
    <mergeCell ref="E14:F14"/>
    <mergeCell ref="E15:F15"/>
    <mergeCell ref="E16:F16"/>
    <mergeCell ref="B9:C9"/>
    <mergeCell ref="D9:K9"/>
    <mergeCell ref="B10:C10"/>
    <mergeCell ref="D10:K10"/>
    <mergeCell ref="B11:C11"/>
    <mergeCell ref="D11:K11"/>
    <mergeCell ref="H14:K14"/>
    <mergeCell ref="G3:M3"/>
    <mergeCell ref="B6:C6"/>
    <mergeCell ref="D6:K6"/>
    <mergeCell ref="B7:C7"/>
    <mergeCell ref="D7:K7"/>
    <mergeCell ref="L14:N14"/>
    <mergeCell ref="H15:K15"/>
    <mergeCell ref="L15:N15"/>
    <mergeCell ref="H16:K16"/>
    <mergeCell ref="L16:N16"/>
    <mergeCell ref="H17:K17"/>
    <mergeCell ref="L17:N17"/>
    <mergeCell ref="H18:K18"/>
    <mergeCell ref="L18:N18"/>
    <mergeCell ref="H19:K19"/>
    <mergeCell ref="L19:N19"/>
    <mergeCell ref="H20:K20"/>
    <mergeCell ref="L20:N20"/>
    <mergeCell ref="H21:K21"/>
    <mergeCell ref="L21:N21"/>
    <mergeCell ref="H22:K22"/>
    <mergeCell ref="L22:N22"/>
    <mergeCell ref="G51:K51"/>
    <mergeCell ref="L51:N51"/>
    <mergeCell ref="C71:E71"/>
    <mergeCell ref="H23:K23"/>
    <mergeCell ref="L23:N23"/>
    <mergeCell ref="H24:K24"/>
    <mergeCell ref="L24:N24"/>
    <mergeCell ref="G27:K27"/>
    <mergeCell ref="L27:N27"/>
  </mergeCells>
  <conditionalFormatting sqref="L27 L51">
    <cfRule type="expression" priority="4" dxfId="3" stopIfTrue="1">
      <formula>IF(OR(L27="Démarrage du projet",L27="Fin du projet"),TRUE,FALSE)</formula>
    </cfRule>
  </conditionalFormatting>
  <conditionalFormatting sqref="L27 L51">
    <cfRule type="expression" priority="3" dxfId="2" stopIfTrue="1">
      <formula>IF(OR(L27="Démarrage du PRE",L27="Fin du PRE"),TRUE,FALSE)</formula>
    </cfRule>
  </conditionalFormatting>
  <conditionalFormatting sqref="D53:E64">
    <cfRule type="expression" priority="1" dxfId="52" stopIfTrue="1">
      <formula>IF(AND($D53&lt;&gt;"Oui",SUM($G53:$N53)&gt;0),TRUE,FALSE)</formula>
    </cfRule>
    <cfRule type="expression" priority="2" dxfId="0" stopIfTrue="1">
      <formula>IF(OR($D53="Non",$D53=""),TRUE,FALSE)</formula>
    </cfRule>
  </conditionalFormatting>
  <dataValidations count="2">
    <dataValidation type="list" allowBlank="1" showInputMessage="1" showErrorMessage="1" sqref="E15:E24">
      <formula1>ActionsPM</formula1>
    </dataValidation>
    <dataValidation type="list" allowBlank="1" showInputMessage="1" showErrorMessage="1" sqref="G15:G24">
      <formula1>"Oui,Non"</formula1>
    </dataValidation>
  </dataValidations>
  <printOptions/>
  <pageMargins left="0.1968503937007874" right="0.1968503937007874" top="0.1968503937007874" bottom="0.1968503937007874" header="0.1968503937007874" footer="0.1968503937007874"/>
  <pageSetup fitToHeight="5" fitToWidth="1" horizontalDpi="600" verticalDpi="600" orientation="landscape" paperSize="9" scale="74" r:id="rId1"/>
</worksheet>
</file>

<file path=xl/worksheets/sheet9.xml><?xml version="1.0" encoding="utf-8"?>
<worksheet xmlns="http://schemas.openxmlformats.org/spreadsheetml/2006/main" xmlns:r="http://schemas.openxmlformats.org/officeDocument/2006/relationships">
  <sheetPr>
    <pageSetUpPr fitToPage="1"/>
  </sheetPr>
  <dimension ref="A2:N74"/>
  <sheetViews>
    <sheetView zoomScale="90" zoomScaleNormal="90" zoomScalePageLayoutView="0" workbookViewId="0" topLeftCell="A1">
      <selection activeCell="H18" sqref="H18:J18"/>
    </sheetView>
  </sheetViews>
  <sheetFormatPr defaultColWidth="9.140625" defaultRowHeight="15"/>
  <cols>
    <col min="1" max="1" width="3.7109375" style="17" customWidth="1"/>
    <col min="2" max="2" width="15.28125" style="27" customWidth="1"/>
    <col min="3" max="3" width="41.140625" style="6" bestFit="1" customWidth="1"/>
    <col min="4" max="4" width="14.8515625" style="6" customWidth="1"/>
    <col min="5" max="5" width="41.00390625" style="6" customWidth="1"/>
    <col min="6" max="7" width="13.00390625" style="6" customWidth="1"/>
    <col min="8" max="14" width="10.7109375" style="6" customWidth="1"/>
    <col min="15" max="15" width="10.140625" style="6" bestFit="1" customWidth="1"/>
    <col min="16" max="242" width="9.140625" style="6" customWidth="1"/>
    <col min="243" max="243" width="3.7109375" style="6" customWidth="1"/>
    <col min="244" max="244" width="15.28125" style="6" customWidth="1"/>
    <col min="245" max="245" width="41.140625" style="6" bestFit="1" customWidth="1"/>
    <col min="246" max="246" width="14.8515625" style="6" customWidth="1"/>
    <col min="247" max="247" width="41.00390625" style="6" customWidth="1"/>
    <col min="248" max="254" width="10.7109375" style="6" customWidth="1"/>
    <col min="255" max="16384" width="0" style="6" hidden="1" customWidth="1"/>
  </cols>
  <sheetData>
    <row r="2" spans="1:14" ht="23.25">
      <c r="A2" s="1">
        <v>2</v>
      </c>
      <c r="B2" s="2" t="s">
        <v>41</v>
      </c>
      <c r="C2" s="3"/>
      <c r="D2" s="3"/>
      <c r="E2" s="4" t="s">
        <v>164</v>
      </c>
      <c r="F2" s="4"/>
      <c r="G2" s="5"/>
      <c r="H2" s="5"/>
      <c r="I2" s="5"/>
      <c r="J2" s="5"/>
      <c r="K2" s="5"/>
      <c r="L2" s="5"/>
      <c r="M2" s="5"/>
      <c r="N2" s="3"/>
    </row>
    <row r="3" spans="1:14" ht="23.25">
      <c r="A3" s="1">
        <v>2</v>
      </c>
      <c r="B3" s="3"/>
      <c r="C3" s="7" t="s">
        <v>45</v>
      </c>
      <c r="D3" s="129">
        <f>Synthèse!D3</f>
        <v>0</v>
      </c>
      <c r="E3" s="7" t="s">
        <v>46</v>
      </c>
      <c r="F3" s="7"/>
      <c r="G3" s="234">
        <f>Synthèse!F3</f>
        <v>0</v>
      </c>
      <c r="H3" s="234"/>
      <c r="I3" s="234"/>
      <c r="J3" s="234"/>
      <c r="K3" s="234"/>
      <c r="L3" s="234"/>
      <c r="M3" s="234"/>
      <c r="N3" s="3"/>
    </row>
    <row r="4" spans="1:12" s="13" customFormat="1" ht="12" customHeight="1">
      <c r="A4" s="9"/>
      <c r="B4" s="10"/>
      <c r="C4" s="11"/>
      <c r="D4" s="8"/>
      <c r="E4" s="8"/>
      <c r="F4" s="8"/>
      <c r="G4" s="8"/>
      <c r="H4" s="8"/>
      <c r="I4" s="8"/>
      <c r="J4" s="8"/>
      <c r="K4" s="8"/>
      <c r="L4" s="12"/>
    </row>
    <row r="5" spans="1:11" ht="18">
      <c r="A5" s="1">
        <v>2</v>
      </c>
      <c r="B5" s="14" t="s">
        <v>0</v>
      </c>
      <c r="C5" s="15"/>
      <c r="D5" s="15"/>
      <c r="E5" s="15"/>
      <c r="F5" s="15"/>
      <c r="G5" s="15"/>
      <c r="H5" s="15"/>
      <c r="I5" s="15"/>
      <c r="J5" s="15"/>
      <c r="K5" s="16"/>
    </row>
    <row r="6" spans="2:12" ht="18" customHeight="1">
      <c r="B6" s="261" t="s">
        <v>89</v>
      </c>
      <c r="C6" s="261"/>
      <c r="D6" s="234"/>
      <c r="E6" s="234"/>
      <c r="F6" s="234"/>
      <c r="G6" s="234"/>
      <c r="H6" s="234"/>
      <c r="I6" s="234"/>
      <c r="J6" s="234"/>
      <c r="K6" s="234"/>
      <c r="L6" s="18"/>
    </row>
    <row r="7" spans="2:12" ht="18" customHeight="1">
      <c r="B7" s="266" t="s">
        <v>112</v>
      </c>
      <c r="C7" s="267"/>
      <c r="D7" s="234"/>
      <c r="E7" s="234"/>
      <c r="F7" s="234"/>
      <c r="G7" s="234"/>
      <c r="H7" s="234"/>
      <c r="I7" s="234"/>
      <c r="J7" s="234"/>
      <c r="K7" s="234"/>
      <c r="L7" s="19"/>
    </row>
    <row r="8" spans="2:12" ht="18" customHeight="1">
      <c r="B8" s="266" t="s">
        <v>113</v>
      </c>
      <c r="C8" s="267"/>
      <c r="D8" s="234"/>
      <c r="E8" s="234"/>
      <c r="F8" s="234"/>
      <c r="G8" s="234"/>
      <c r="H8" s="234"/>
      <c r="I8" s="234"/>
      <c r="J8" s="234"/>
      <c r="K8" s="234"/>
      <c r="L8" s="18"/>
    </row>
    <row r="9" spans="2:12" ht="18" customHeight="1">
      <c r="B9" s="261" t="s">
        <v>90</v>
      </c>
      <c r="C9" s="261"/>
      <c r="D9" s="262"/>
      <c r="E9" s="262"/>
      <c r="F9" s="262"/>
      <c r="G9" s="262"/>
      <c r="H9" s="262"/>
      <c r="I9" s="262"/>
      <c r="J9" s="262"/>
      <c r="K9" s="262"/>
      <c r="L9" s="18"/>
    </row>
    <row r="10" spans="1:12" ht="18" customHeight="1">
      <c r="A10" s="17">
        <v>2</v>
      </c>
      <c r="B10" s="261" t="s">
        <v>91</v>
      </c>
      <c r="C10" s="261"/>
      <c r="D10" s="263"/>
      <c r="E10" s="264"/>
      <c r="F10" s="264"/>
      <c r="G10" s="264"/>
      <c r="H10" s="264"/>
      <c r="I10" s="264"/>
      <c r="J10" s="264"/>
      <c r="K10" s="265"/>
      <c r="L10" s="18"/>
    </row>
    <row r="11" spans="1:12" ht="18" customHeight="1">
      <c r="A11" s="17">
        <v>2</v>
      </c>
      <c r="B11" s="261" t="s">
        <v>101</v>
      </c>
      <c r="C11" s="261"/>
      <c r="D11" s="263"/>
      <c r="E11" s="264"/>
      <c r="F11" s="264"/>
      <c r="G11" s="264"/>
      <c r="H11" s="264"/>
      <c r="I11" s="264"/>
      <c r="J11" s="264"/>
      <c r="K11" s="265"/>
      <c r="L11" s="18"/>
    </row>
    <row r="12" spans="1:12" s="13" customFormat="1" ht="12" customHeight="1">
      <c r="A12" s="9"/>
      <c r="B12" s="10"/>
      <c r="C12" s="11"/>
      <c r="D12" s="8"/>
      <c r="E12" s="8"/>
      <c r="F12" s="8"/>
      <c r="G12" s="8"/>
      <c r="H12" s="8"/>
      <c r="I12" s="8"/>
      <c r="J12" s="8"/>
      <c r="K12" s="8"/>
      <c r="L12" s="12"/>
    </row>
    <row r="13" spans="1:14" ht="18">
      <c r="A13" s="1">
        <v>2</v>
      </c>
      <c r="B13" s="20" t="s">
        <v>1</v>
      </c>
      <c r="C13" s="21"/>
      <c r="D13" s="21"/>
      <c r="E13" s="21"/>
      <c r="F13" s="21"/>
      <c r="G13" s="21"/>
      <c r="H13" s="21"/>
      <c r="I13" s="21"/>
      <c r="J13" s="21"/>
      <c r="K13" s="21"/>
      <c r="L13" s="21"/>
      <c r="M13" s="21"/>
      <c r="N13" s="21"/>
    </row>
    <row r="14" spans="2:14" ht="43.5" customHeight="1">
      <c r="B14" s="22"/>
      <c r="C14" s="23" t="s">
        <v>2</v>
      </c>
      <c r="D14" s="24" t="s">
        <v>73</v>
      </c>
      <c r="E14" s="254" t="s">
        <v>176</v>
      </c>
      <c r="F14" s="255"/>
      <c r="G14" s="24" t="s">
        <v>178</v>
      </c>
      <c r="H14" s="256" t="s">
        <v>177</v>
      </c>
      <c r="I14" s="257"/>
      <c r="J14" s="257"/>
      <c r="K14" s="258"/>
      <c r="L14" s="259" t="s">
        <v>92</v>
      </c>
      <c r="M14" s="259"/>
      <c r="N14" s="260"/>
    </row>
    <row r="15" spans="1:14" ht="30.75" customHeight="1">
      <c r="A15" s="17" t="str">
        <f aca="true" t="shared" si="0" ref="A15:A24">$E$2&amp;B15</f>
        <v>Gestion des RH Non MédicalesSous-action 1</v>
      </c>
      <c r="B15" s="25" t="s">
        <v>3</v>
      </c>
      <c r="C15" s="100"/>
      <c r="D15" s="26"/>
      <c r="E15" s="249"/>
      <c r="F15" s="251"/>
      <c r="G15" s="60"/>
      <c r="H15" s="249"/>
      <c r="I15" s="250"/>
      <c r="J15" s="250"/>
      <c r="K15" s="251"/>
      <c r="L15" s="250"/>
      <c r="M15" s="250"/>
      <c r="N15" s="251"/>
    </row>
    <row r="16" spans="1:14" ht="30.75" customHeight="1">
      <c r="A16" s="17" t="str">
        <f t="shared" si="0"/>
        <v>Gestion des RH Non MédicalesSous-action 2</v>
      </c>
      <c r="B16" s="25" t="s">
        <v>4</v>
      </c>
      <c r="C16" s="100"/>
      <c r="D16" s="26"/>
      <c r="E16" s="249"/>
      <c r="F16" s="251"/>
      <c r="G16" s="60"/>
      <c r="H16" s="249"/>
      <c r="I16" s="250"/>
      <c r="J16" s="250"/>
      <c r="K16" s="251"/>
      <c r="L16" s="250"/>
      <c r="M16" s="250"/>
      <c r="N16" s="251"/>
    </row>
    <row r="17" spans="1:14" ht="30.75" customHeight="1">
      <c r="A17" s="17" t="str">
        <f t="shared" si="0"/>
        <v>Gestion des RH Non MédicalesSous-action 3</v>
      </c>
      <c r="B17" s="25" t="s">
        <v>5</v>
      </c>
      <c r="C17" s="100"/>
      <c r="D17" s="26"/>
      <c r="E17" s="249"/>
      <c r="F17" s="251"/>
      <c r="G17" s="60"/>
      <c r="H17" s="249"/>
      <c r="I17" s="250"/>
      <c r="J17" s="250"/>
      <c r="K17" s="251"/>
      <c r="L17" s="250"/>
      <c r="M17" s="250"/>
      <c r="N17" s="251"/>
    </row>
    <row r="18" spans="1:14" ht="30.75" customHeight="1">
      <c r="A18" s="17" t="str">
        <f t="shared" si="0"/>
        <v>Gestion des RH Non MédicalesSous-action 4</v>
      </c>
      <c r="B18" s="25" t="s">
        <v>6</v>
      </c>
      <c r="C18" s="100"/>
      <c r="D18" s="26"/>
      <c r="E18" s="249"/>
      <c r="F18" s="251"/>
      <c r="G18" s="60"/>
      <c r="H18" s="249"/>
      <c r="I18" s="250"/>
      <c r="J18" s="250"/>
      <c r="K18" s="251"/>
      <c r="L18" s="250"/>
      <c r="M18" s="250"/>
      <c r="N18" s="251"/>
    </row>
    <row r="19" spans="1:14" ht="30.75" customHeight="1">
      <c r="A19" s="17" t="str">
        <f t="shared" si="0"/>
        <v>Gestion des RH Non MédicalesSous-action 5</v>
      </c>
      <c r="B19" s="25" t="s">
        <v>7</v>
      </c>
      <c r="C19" s="100"/>
      <c r="D19" s="26"/>
      <c r="E19" s="249"/>
      <c r="F19" s="251"/>
      <c r="G19" s="60"/>
      <c r="H19" s="249"/>
      <c r="I19" s="250"/>
      <c r="J19" s="250"/>
      <c r="K19" s="251"/>
      <c r="L19" s="250"/>
      <c r="M19" s="250"/>
      <c r="N19" s="251"/>
    </row>
    <row r="20" spans="1:14" ht="30.75" customHeight="1">
      <c r="A20" s="17" t="str">
        <f t="shared" si="0"/>
        <v>Gestion des RH Non MédicalesSous-action 6</v>
      </c>
      <c r="B20" s="25" t="s">
        <v>8</v>
      </c>
      <c r="C20" s="100"/>
      <c r="D20" s="26"/>
      <c r="E20" s="249"/>
      <c r="F20" s="251"/>
      <c r="G20" s="60"/>
      <c r="H20" s="249"/>
      <c r="I20" s="250"/>
      <c r="J20" s="250"/>
      <c r="K20" s="251"/>
      <c r="L20" s="250"/>
      <c r="M20" s="250"/>
      <c r="N20" s="251"/>
    </row>
    <row r="21" spans="1:14" ht="30.75" customHeight="1">
      <c r="A21" s="17" t="str">
        <f t="shared" si="0"/>
        <v>Gestion des RH Non MédicalesSous-action 7</v>
      </c>
      <c r="B21" s="25" t="s">
        <v>9</v>
      </c>
      <c r="C21" s="100"/>
      <c r="D21" s="26"/>
      <c r="E21" s="249"/>
      <c r="F21" s="251"/>
      <c r="G21" s="60"/>
      <c r="H21" s="249"/>
      <c r="I21" s="250"/>
      <c r="J21" s="250"/>
      <c r="K21" s="251"/>
      <c r="L21" s="250"/>
      <c r="M21" s="250"/>
      <c r="N21" s="251"/>
    </row>
    <row r="22" spans="1:14" ht="30.75" customHeight="1">
      <c r="A22" s="17" t="str">
        <f t="shared" si="0"/>
        <v>Gestion des RH Non MédicalesSous-action 8</v>
      </c>
      <c r="B22" s="25" t="s">
        <v>10</v>
      </c>
      <c r="C22" s="100"/>
      <c r="D22" s="26"/>
      <c r="E22" s="249"/>
      <c r="F22" s="251"/>
      <c r="G22" s="60"/>
      <c r="H22" s="249"/>
      <c r="I22" s="250"/>
      <c r="J22" s="250"/>
      <c r="K22" s="251"/>
      <c r="L22" s="250"/>
      <c r="M22" s="250"/>
      <c r="N22" s="251"/>
    </row>
    <row r="23" spans="1:14" ht="30.75" customHeight="1">
      <c r="A23" s="17" t="str">
        <f t="shared" si="0"/>
        <v>Gestion des RH Non MédicalesSous-action 9</v>
      </c>
      <c r="B23" s="25" t="s">
        <v>11</v>
      </c>
      <c r="C23" s="100"/>
      <c r="D23" s="26"/>
      <c r="E23" s="249"/>
      <c r="F23" s="251"/>
      <c r="G23" s="60"/>
      <c r="H23" s="249"/>
      <c r="I23" s="250"/>
      <c r="J23" s="250"/>
      <c r="K23" s="251"/>
      <c r="L23" s="250"/>
      <c r="M23" s="250"/>
      <c r="N23" s="251"/>
    </row>
    <row r="24" spans="1:14" ht="30.75" customHeight="1">
      <c r="A24" s="17" t="str">
        <f t="shared" si="0"/>
        <v>Gestion des RH Non MédicalesSous-action 10</v>
      </c>
      <c r="B24" s="25" t="s">
        <v>12</v>
      </c>
      <c r="C24" s="100"/>
      <c r="D24" s="26"/>
      <c r="E24" s="249"/>
      <c r="F24" s="251"/>
      <c r="G24" s="60"/>
      <c r="H24" s="249"/>
      <c r="I24" s="250"/>
      <c r="J24" s="250"/>
      <c r="K24" s="251"/>
      <c r="L24" s="250"/>
      <c r="M24" s="250"/>
      <c r="N24" s="251"/>
    </row>
    <row r="26" spans="1:14" ht="18" hidden="1">
      <c r="A26" s="1">
        <v>1</v>
      </c>
      <c r="B26" s="20" t="s">
        <v>13</v>
      </c>
      <c r="C26" s="21"/>
      <c r="D26" s="21"/>
      <c r="E26" s="21"/>
      <c r="F26" s="21"/>
      <c r="G26" s="21"/>
      <c r="H26" s="21"/>
      <c r="I26" s="21"/>
      <c r="J26" s="21"/>
      <c r="K26" s="21"/>
      <c r="L26" s="21"/>
      <c r="M26" s="21"/>
      <c r="N26" s="21"/>
    </row>
    <row r="27" spans="1:14" s="30" customFormat="1" ht="24.75" customHeight="1" thickBot="1">
      <c r="A27" s="28"/>
      <c r="B27" s="29"/>
      <c r="C27" s="29"/>
      <c r="D27" s="29"/>
      <c r="E27" s="29"/>
      <c r="F27" s="161"/>
      <c r="G27" s="241" t="s">
        <v>47</v>
      </c>
      <c r="H27" s="241"/>
      <c r="I27" s="241"/>
      <c r="J27" s="241"/>
      <c r="K27" s="268"/>
      <c r="L27" s="240" t="s">
        <v>40</v>
      </c>
      <c r="M27" s="240"/>
      <c r="N27" s="240"/>
    </row>
    <row r="28" spans="2:14" ht="30" customHeight="1" thickBot="1">
      <c r="B28" s="20" t="s">
        <v>224</v>
      </c>
      <c r="C28" s="32"/>
      <c r="D28" s="32"/>
      <c r="E28" s="32"/>
      <c r="F28" s="163" t="s">
        <v>222</v>
      </c>
      <c r="G28" s="33">
        <v>2015</v>
      </c>
      <c r="H28" s="33">
        <f>G28+1</f>
        <v>2016</v>
      </c>
      <c r="I28" s="33">
        <f aca="true" t="shared" si="1" ref="I28:N28">H28+1</f>
        <v>2017</v>
      </c>
      <c r="J28" s="33">
        <v>2018</v>
      </c>
      <c r="K28" s="34">
        <v>2019</v>
      </c>
      <c r="L28" s="124">
        <v>2015</v>
      </c>
      <c r="M28" s="125">
        <f t="shared" si="1"/>
        <v>2016</v>
      </c>
      <c r="N28" s="125">
        <f t="shared" si="1"/>
        <v>2017</v>
      </c>
    </row>
    <row r="29" spans="2:14" ht="18" customHeight="1">
      <c r="B29" s="43"/>
      <c r="C29" s="38" t="s">
        <v>190</v>
      </c>
      <c r="D29" s="37"/>
      <c r="E29" s="39"/>
      <c r="F29" s="40"/>
      <c r="G29" s="40"/>
      <c r="H29" s="40"/>
      <c r="I29" s="40"/>
      <c r="J29" s="40"/>
      <c r="K29" s="41"/>
      <c r="L29" s="42"/>
      <c r="M29" s="40"/>
      <c r="N29" s="44"/>
    </row>
    <row r="30" spans="2:14" ht="18" customHeight="1">
      <c r="B30" s="43"/>
      <c r="C30" s="38" t="s">
        <v>191</v>
      </c>
      <c r="D30" s="37"/>
      <c r="E30" s="39"/>
      <c r="F30" s="40"/>
      <c r="G30" s="40"/>
      <c r="H30" s="40"/>
      <c r="I30" s="40"/>
      <c r="J30" s="40"/>
      <c r="K30" s="41"/>
      <c r="L30" s="46"/>
      <c r="M30" s="44"/>
      <c r="N30" s="44"/>
    </row>
    <row r="31" spans="2:14" ht="18" customHeight="1">
      <c r="B31" s="43"/>
      <c r="C31" s="38" t="s">
        <v>192</v>
      </c>
      <c r="D31" s="37"/>
      <c r="E31" s="39"/>
      <c r="F31" s="40"/>
      <c r="G31" s="40"/>
      <c r="H31" s="40"/>
      <c r="I31" s="40"/>
      <c r="J31" s="40"/>
      <c r="K31" s="41"/>
      <c r="L31" s="46"/>
      <c r="M31" s="44"/>
      <c r="N31" s="44"/>
    </row>
    <row r="32" spans="2:14" ht="18" customHeight="1">
      <c r="B32" s="43"/>
      <c r="C32" s="38"/>
      <c r="D32" s="37"/>
      <c r="E32" s="39"/>
      <c r="F32" s="40"/>
      <c r="G32" s="40"/>
      <c r="H32" s="40"/>
      <c r="I32" s="40"/>
      <c r="J32" s="40"/>
      <c r="K32" s="41"/>
      <c r="L32" s="46"/>
      <c r="M32" s="44"/>
      <c r="N32" s="44"/>
    </row>
    <row r="33" spans="2:14" ht="18" customHeight="1">
      <c r="B33" s="36"/>
      <c r="C33" s="38"/>
      <c r="D33" s="37"/>
      <c r="E33" s="39"/>
      <c r="F33" s="40"/>
      <c r="G33" s="40"/>
      <c r="H33" s="40"/>
      <c r="I33" s="40"/>
      <c r="J33" s="40"/>
      <c r="K33" s="41"/>
      <c r="L33" s="42"/>
      <c r="M33" s="40"/>
      <c r="N33" s="40"/>
    </row>
    <row r="34" spans="2:14" ht="18" customHeight="1">
      <c r="B34" s="43"/>
      <c r="C34" s="38"/>
      <c r="D34" s="37"/>
      <c r="E34" s="39"/>
      <c r="F34" s="40"/>
      <c r="G34" s="40"/>
      <c r="H34" s="44"/>
      <c r="I34" s="44"/>
      <c r="J34" s="44"/>
      <c r="K34" s="45"/>
      <c r="L34" s="46"/>
      <c r="M34" s="44"/>
      <c r="N34" s="44"/>
    </row>
    <row r="35" spans="2:14" ht="18" customHeight="1">
      <c r="B35" s="43"/>
      <c r="C35" s="38" t="s">
        <v>199</v>
      </c>
      <c r="D35" s="37"/>
      <c r="E35" s="39"/>
      <c r="F35" s="40"/>
      <c r="G35" s="40"/>
      <c r="H35" s="44"/>
      <c r="I35" s="44"/>
      <c r="J35" s="44"/>
      <c r="K35" s="45"/>
      <c r="L35" s="46"/>
      <c r="M35" s="44"/>
      <c r="N35" s="44"/>
    </row>
    <row r="36" spans="2:14" ht="18" customHeight="1">
      <c r="B36" s="47"/>
      <c r="C36" s="38" t="s">
        <v>43</v>
      </c>
      <c r="D36" s="37"/>
      <c r="E36" s="39"/>
      <c r="F36" s="40"/>
      <c r="G36" s="40"/>
      <c r="H36" s="40"/>
      <c r="I36" s="40"/>
      <c r="J36" s="40"/>
      <c r="K36" s="41"/>
      <c r="L36" s="42"/>
      <c r="M36" s="40"/>
      <c r="N36" s="44"/>
    </row>
    <row r="37" spans="2:14" ht="18" customHeight="1" thickBot="1">
      <c r="B37" s="47"/>
      <c r="C37" s="38"/>
      <c r="D37" s="37"/>
      <c r="E37" s="39"/>
      <c r="F37" s="40"/>
      <c r="G37" s="40"/>
      <c r="H37" s="40"/>
      <c r="I37" s="40"/>
      <c r="J37" s="40"/>
      <c r="K37" s="41"/>
      <c r="L37" s="46"/>
      <c r="M37" s="44"/>
      <c r="N37" s="44"/>
    </row>
    <row r="38" spans="2:14" ht="18" customHeight="1" thickBot="1">
      <c r="B38" s="153"/>
      <c r="C38" s="154" t="s">
        <v>133</v>
      </c>
      <c r="D38" s="155"/>
      <c r="E38" s="156"/>
      <c r="F38" s="163" t="s">
        <v>222</v>
      </c>
      <c r="G38" s="33">
        <v>2015</v>
      </c>
      <c r="H38" s="33">
        <f>G38+1</f>
        <v>2016</v>
      </c>
      <c r="I38" s="33">
        <f>H38+1</f>
        <v>2017</v>
      </c>
      <c r="J38" s="33">
        <v>2018</v>
      </c>
      <c r="K38" s="34">
        <v>2019</v>
      </c>
      <c r="L38" s="124">
        <v>2015</v>
      </c>
      <c r="M38" s="125">
        <f>L38+1</f>
        <v>2016</v>
      </c>
      <c r="N38" s="125">
        <f>M38+1</f>
        <v>2017</v>
      </c>
    </row>
    <row r="39" spans="2:14" ht="18" customHeight="1">
      <c r="B39" s="43" t="s">
        <v>118</v>
      </c>
      <c r="C39" s="38" t="s">
        <v>120</v>
      </c>
      <c r="D39" s="37"/>
      <c r="E39" s="39"/>
      <c r="F39" s="40"/>
      <c r="G39" s="40"/>
      <c r="H39" s="40"/>
      <c r="I39" s="40"/>
      <c r="J39" s="40"/>
      <c r="K39" s="41"/>
      <c r="L39" s="46"/>
      <c r="M39" s="44"/>
      <c r="N39" s="44"/>
    </row>
    <row r="40" spans="2:14" ht="18" customHeight="1">
      <c r="B40" s="43" t="s">
        <v>119</v>
      </c>
      <c r="C40" s="38" t="s">
        <v>120</v>
      </c>
      <c r="D40" s="37"/>
      <c r="E40" s="39"/>
      <c r="F40" s="40"/>
      <c r="G40" s="40"/>
      <c r="H40" s="40"/>
      <c r="I40" s="40"/>
      <c r="J40" s="40"/>
      <c r="K40" s="41"/>
      <c r="L40" s="46"/>
      <c r="M40" s="44"/>
      <c r="N40" s="44"/>
    </row>
    <row r="41" spans="2:14" ht="18" customHeight="1">
      <c r="B41" s="43" t="s">
        <v>125</v>
      </c>
      <c r="C41" s="38" t="s">
        <v>120</v>
      </c>
      <c r="D41" s="37"/>
      <c r="E41" s="39"/>
      <c r="F41" s="40"/>
      <c r="G41" s="40"/>
      <c r="H41" s="40"/>
      <c r="I41" s="40"/>
      <c r="J41" s="40"/>
      <c r="K41" s="41"/>
      <c r="L41" s="46"/>
      <c r="M41" s="44"/>
      <c r="N41" s="44"/>
    </row>
    <row r="42" spans="2:14" ht="18" customHeight="1">
      <c r="B42" s="43" t="s">
        <v>126</v>
      </c>
      <c r="C42" s="38" t="s">
        <v>120</v>
      </c>
      <c r="D42" s="37"/>
      <c r="E42" s="39"/>
      <c r="F42" s="40"/>
      <c r="G42" s="40"/>
      <c r="H42" s="40"/>
      <c r="I42" s="40"/>
      <c r="J42" s="40"/>
      <c r="K42" s="41"/>
      <c r="L42" s="46"/>
      <c r="M42" s="44"/>
      <c r="N42" s="44"/>
    </row>
    <row r="43" spans="2:14" ht="18" customHeight="1">
      <c r="B43" s="43" t="s">
        <v>127</v>
      </c>
      <c r="C43" s="38" t="s">
        <v>120</v>
      </c>
      <c r="D43" s="37"/>
      <c r="E43" s="39"/>
      <c r="F43" s="40"/>
      <c r="G43" s="40"/>
      <c r="H43" s="40"/>
      <c r="I43" s="40"/>
      <c r="J43" s="40"/>
      <c r="K43" s="41"/>
      <c r="L43" s="46"/>
      <c r="M43" s="44"/>
      <c r="N43" s="44"/>
    </row>
    <row r="44" spans="2:14" ht="18" customHeight="1">
      <c r="B44" s="43" t="s">
        <v>128</v>
      </c>
      <c r="C44" s="38" t="s">
        <v>120</v>
      </c>
      <c r="D44" s="37"/>
      <c r="E44" s="39"/>
      <c r="F44" s="40"/>
      <c r="G44" s="40"/>
      <c r="H44" s="40"/>
      <c r="I44" s="40"/>
      <c r="J44" s="40"/>
      <c r="K44" s="41"/>
      <c r="L44" s="46"/>
      <c r="M44" s="44"/>
      <c r="N44" s="44"/>
    </row>
    <row r="45" spans="2:14" ht="18" customHeight="1">
      <c r="B45" s="43" t="s">
        <v>129</v>
      </c>
      <c r="C45" s="38" t="s">
        <v>120</v>
      </c>
      <c r="D45" s="37"/>
      <c r="E45" s="39"/>
      <c r="F45" s="40"/>
      <c r="G45" s="40"/>
      <c r="H45" s="40"/>
      <c r="I45" s="40"/>
      <c r="J45" s="40"/>
      <c r="K45" s="41"/>
      <c r="L45" s="46"/>
      <c r="M45" s="44"/>
      <c r="N45" s="44"/>
    </row>
    <row r="46" spans="2:14" ht="18" customHeight="1">
      <c r="B46" s="43" t="s">
        <v>130</v>
      </c>
      <c r="C46" s="38" t="s">
        <v>120</v>
      </c>
      <c r="D46" s="37"/>
      <c r="E46" s="39"/>
      <c r="F46" s="40"/>
      <c r="G46" s="40"/>
      <c r="H46" s="40"/>
      <c r="I46" s="40"/>
      <c r="J46" s="40"/>
      <c r="K46" s="41"/>
      <c r="L46" s="46"/>
      <c r="M46" s="44"/>
      <c r="N46" s="44"/>
    </row>
    <row r="47" spans="2:14" ht="18" customHeight="1">
      <c r="B47" s="43" t="s">
        <v>131</v>
      </c>
      <c r="C47" s="38" t="s">
        <v>120</v>
      </c>
      <c r="D47" s="37"/>
      <c r="E47" s="39"/>
      <c r="F47" s="40"/>
      <c r="G47" s="40"/>
      <c r="H47" s="40"/>
      <c r="I47" s="40"/>
      <c r="J47" s="40"/>
      <c r="K47" s="41"/>
      <c r="L47" s="46"/>
      <c r="M47" s="44"/>
      <c r="N47" s="44"/>
    </row>
    <row r="48" spans="2:14" ht="18" customHeight="1">
      <c r="B48" s="43" t="s">
        <v>132</v>
      </c>
      <c r="C48" s="38" t="s">
        <v>120</v>
      </c>
      <c r="D48" s="37"/>
      <c r="E48" s="39"/>
      <c r="F48" s="40"/>
      <c r="G48" s="40"/>
      <c r="H48" s="40"/>
      <c r="I48" s="40"/>
      <c r="J48" s="40"/>
      <c r="K48" s="41"/>
      <c r="L48" s="46"/>
      <c r="M48" s="44"/>
      <c r="N48" s="44"/>
    </row>
    <row r="49" spans="1:14" s="49" customFormat="1" ht="7.5" customHeight="1">
      <c r="A49" s="48"/>
      <c r="D49" s="50"/>
      <c r="E49" s="50"/>
      <c r="F49" s="50"/>
      <c r="G49" s="50"/>
      <c r="H49" s="50"/>
      <c r="I49" s="50"/>
      <c r="J49" s="50"/>
      <c r="K49" s="51"/>
      <c r="L49" s="50"/>
      <c r="M49" s="50"/>
      <c r="N49" s="50"/>
    </row>
    <row r="50" spans="1:14" s="58" customFormat="1" ht="30" customHeight="1">
      <c r="A50" s="52"/>
      <c r="B50" s="20" t="s">
        <v>223</v>
      </c>
      <c r="C50" s="53"/>
      <c r="D50" s="54"/>
      <c r="E50" s="97"/>
      <c r="F50" s="97"/>
      <c r="G50" s="55" t="s">
        <v>15</v>
      </c>
      <c r="H50" s="56"/>
      <c r="I50" s="56"/>
      <c r="J50" s="56"/>
      <c r="K50" s="57"/>
      <c r="L50" s="56"/>
      <c r="M50" s="56"/>
      <c r="N50" s="56"/>
    </row>
    <row r="51" spans="1:14" s="30" customFormat="1" ht="24.75" customHeight="1" thickBot="1">
      <c r="A51" s="28"/>
      <c r="B51" s="29"/>
      <c r="C51" s="29"/>
      <c r="D51" s="29"/>
      <c r="E51" s="29"/>
      <c r="F51" s="58"/>
      <c r="G51" s="241" t="s">
        <v>47</v>
      </c>
      <c r="H51" s="241"/>
      <c r="I51" s="241"/>
      <c r="J51" s="241"/>
      <c r="K51" s="268"/>
      <c r="L51" s="240" t="s">
        <v>40</v>
      </c>
      <c r="M51" s="240"/>
      <c r="N51" s="240"/>
    </row>
    <row r="52" spans="2:14" ht="18" customHeight="1" thickBot="1">
      <c r="B52" s="153"/>
      <c r="C52" s="154" t="s">
        <v>133</v>
      </c>
      <c r="D52" s="155"/>
      <c r="E52" s="156"/>
      <c r="F52" s="58"/>
      <c r="G52" s="33">
        <v>2015</v>
      </c>
      <c r="H52" s="33">
        <f>G52+1</f>
        <v>2016</v>
      </c>
      <c r="I52" s="33">
        <f>H52+1</f>
        <v>2017</v>
      </c>
      <c r="J52" s="33">
        <v>2018</v>
      </c>
      <c r="K52" s="34">
        <v>2019</v>
      </c>
      <c r="L52" s="124">
        <v>2015</v>
      </c>
      <c r="M52" s="125">
        <f>L52+1</f>
        <v>2016</v>
      </c>
      <c r="N52" s="125">
        <f>M52+1</f>
        <v>2017</v>
      </c>
    </row>
    <row r="53" spans="1:14" ht="18" customHeight="1">
      <c r="A53" s="59" t="s">
        <v>16</v>
      </c>
      <c r="B53" s="108" t="s">
        <v>17</v>
      </c>
      <c r="C53" s="109" t="s">
        <v>18</v>
      </c>
      <c r="D53" s="169"/>
      <c r="E53" s="170"/>
      <c r="F53" s="171"/>
      <c r="G53" s="174">
        <f aca="true" t="shared" si="2" ref="G53:N53">SUM(G54:G57)-G55</f>
        <v>0</v>
      </c>
      <c r="H53" s="174">
        <f t="shared" si="2"/>
        <v>0</v>
      </c>
      <c r="I53" s="174">
        <f t="shared" si="2"/>
        <v>0</v>
      </c>
      <c r="J53" s="174">
        <f>SUM(J54:J57)-J55</f>
        <v>0</v>
      </c>
      <c r="K53" s="174">
        <f t="shared" si="2"/>
        <v>0</v>
      </c>
      <c r="L53" s="174">
        <f t="shared" si="2"/>
        <v>0</v>
      </c>
      <c r="M53" s="174">
        <f t="shared" si="2"/>
        <v>0</v>
      </c>
      <c r="N53" s="174">
        <f t="shared" si="2"/>
        <v>0</v>
      </c>
    </row>
    <row r="54" spans="1:14" ht="18" customHeight="1">
      <c r="A54" s="59" t="s">
        <v>16</v>
      </c>
      <c r="B54" s="110" t="s">
        <v>19</v>
      </c>
      <c r="C54" s="111" t="s">
        <v>20</v>
      </c>
      <c r="D54" s="169"/>
      <c r="E54" s="170"/>
      <c r="F54" s="171"/>
      <c r="G54" s="174"/>
      <c r="H54" s="174"/>
      <c r="I54" s="174"/>
      <c r="J54" s="174"/>
      <c r="K54" s="174"/>
      <c r="L54" s="174"/>
      <c r="M54" s="174"/>
      <c r="N54" s="174"/>
    </row>
    <row r="55" spans="1:14" ht="18" customHeight="1">
      <c r="A55" s="59" t="s">
        <v>16</v>
      </c>
      <c r="B55" s="112"/>
      <c r="C55" s="113" t="s">
        <v>21</v>
      </c>
      <c r="D55" s="169"/>
      <c r="E55" s="172"/>
      <c r="F55" s="171"/>
      <c r="G55" s="174"/>
      <c r="H55" s="174"/>
      <c r="I55" s="174"/>
      <c r="J55" s="174"/>
      <c r="K55" s="174"/>
      <c r="L55" s="174"/>
      <c r="M55" s="174"/>
      <c r="N55" s="174"/>
    </row>
    <row r="56" spans="1:14" ht="18" customHeight="1">
      <c r="A56" s="59" t="s">
        <v>16</v>
      </c>
      <c r="B56" s="110" t="s">
        <v>22</v>
      </c>
      <c r="C56" s="111" t="s">
        <v>23</v>
      </c>
      <c r="D56" s="169"/>
      <c r="E56" s="173"/>
      <c r="F56" s="171"/>
      <c r="G56" s="174"/>
      <c r="H56" s="174"/>
      <c r="I56" s="174"/>
      <c r="J56" s="174"/>
      <c r="K56" s="174"/>
      <c r="L56" s="174"/>
      <c r="M56" s="174"/>
      <c r="N56" s="174"/>
    </row>
    <row r="57" spans="1:14" ht="22.5">
      <c r="A57" s="59" t="s">
        <v>16</v>
      </c>
      <c r="B57" s="114" t="s">
        <v>24</v>
      </c>
      <c r="C57" s="111" t="s">
        <v>134</v>
      </c>
      <c r="D57" s="169"/>
      <c r="E57" s="170"/>
      <c r="F57" s="171"/>
      <c r="G57" s="174"/>
      <c r="H57" s="174"/>
      <c r="I57" s="174"/>
      <c r="J57" s="174"/>
      <c r="K57" s="174"/>
      <c r="L57" s="174"/>
      <c r="M57" s="174"/>
      <c r="N57" s="174"/>
    </row>
    <row r="58" spans="1:14" ht="18" customHeight="1">
      <c r="A58" s="59" t="s">
        <v>16</v>
      </c>
      <c r="B58" s="108" t="s">
        <v>135</v>
      </c>
      <c r="C58" s="141" t="s">
        <v>136</v>
      </c>
      <c r="D58" s="169"/>
      <c r="E58" s="172"/>
      <c r="F58" s="171"/>
      <c r="G58" s="174"/>
      <c r="H58" s="174"/>
      <c r="I58" s="174"/>
      <c r="J58" s="174"/>
      <c r="K58" s="174"/>
      <c r="L58" s="174"/>
      <c r="M58" s="174"/>
      <c r="N58" s="174"/>
    </row>
    <row r="59" spans="1:14" ht="18" customHeight="1">
      <c r="A59" s="59" t="s">
        <v>26</v>
      </c>
      <c r="B59" s="115" t="s">
        <v>27</v>
      </c>
      <c r="C59" s="116" t="s">
        <v>137</v>
      </c>
      <c r="D59" s="169"/>
      <c r="E59" s="170"/>
      <c r="F59" s="171"/>
      <c r="G59" s="174">
        <f aca="true" t="shared" si="3" ref="G59:N59">SUM(G60:G64)-SUM(G61:G62)</f>
        <v>0</v>
      </c>
      <c r="H59" s="174">
        <f t="shared" si="3"/>
        <v>0</v>
      </c>
      <c r="I59" s="174">
        <f t="shared" si="3"/>
        <v>0</v>
      </c>
      <c r="J59" s="174">
        <f>SUM(J60:J64)-SUM(J61:J62)</f>
        <v>0</v>
      </c>
      <c r="K59" s="174">
        <f t="shared" si="3"/>
        <v>0</v>
      </c>
      <c r="L59" s="174">
        <f t="shared" si="3"/>
        <v>0</v>
      </c>
      <c r="M59" s="174">
        <f t="shared" si="3"/>
        <v>0</v>
      </c>
      <c r="N59" s="174">
        <f t="shared" si="3"/>
        <v>0</v>
      </c>
    </row>
    <row r="60" spans="1:14" ht="18" customHeight="1">
      <c r="A60" s="59" t="s">
        <v>26</v>
      </c>
      <c r="B60" s="117" t="s">
        <v>28</v>
      </c>
      <c r="C60" s="118" t="s">
        <v>29</v>
      </c>
      <c r="D60" s="169"/>
      <c r="E60" s="170"/>
      <c r="F60" s="171"/>
      <c r="G60" s="174">
        <f>G61+G62</f>
        <v>0</v>
      </c>
      <c r="H60" s="174">
        <f aca="true" t="shared" si="4" ref="H60:N60">H61+H62</f>
        <v>0</v>
      </c>
      <c r="I60" s="174">
        <f t="shared" si="4"/>
        <v>0</v>
      </c>
      <c r="J60" s="174">
        <f>J61+J62</f>
        <v>0</v>
      </c>
      <c r="K60" s="174">
        <f t="shared" si="4"/>
        <v>0</v>
      </c>
      <c r="L60" s="174">
        <f t="shared" si="4"/>
        <v>0</v>
      </c>
      <c r="M60" s="174">
        <f t="shared" si="4"/>
        <v>0</v>
      </c>
      <c r="N60" s="174">
        <f t="shared" si="4"/>
        <v>0</v>
      </c>
    </row>
    <row r="61" spans="1:14" ht="18" customHeight="1">
      <c r="A61" s="59" t="s">
        <v>26</v>
      </c>
      <c r="B61" s="119"/>
      <c r="C61" s="120" t="s">
        <v>30</v>
      </c>
      <c r="D61" s="169"/>
      <c r="E61" s="170"/>
      <c r="F61" s="171"/>
      <c r="G61" s="174"/>
      <c r="H61" s="174"/>
      <c r="I61" s="174"/>
      <c r="J61" s="174"/>
      <c r="K61" s="174"/>
      <c r="L61" s="174"/>
      <c r="M61" s="174"/>
      <c r="N61" s="174"/>
    </row>
    <row r="62" spans="1:14" ht="18" customHeight="1">
      <c r="A62" s="59" t="s">
        <v>26</v>
      </c>
      <c r="B62" s="121"/>
      <c r="C62" s="120" t="s">
        <v>31</v>
      </c>
      <c r="D62" s="169"/>
      <c r="E62" s="170"/>
      <c r="F62" s="171"/>
      <c r="G62" s="174"/>
      <c r="H62" s="174"/>
      <c r="I62" s="174"/>
      <c r="J62" s="174"/>
      <c r="K62" s="174"/>
      <c r="L62" s="174"/>
      <c r="M62" s="174"/>
      <c r="N62" s="174"/>
    </row>
    <row r="63" spans="1:14" ht="18" customHeight="1">
      <c r="A63" s="59" t="s">
        <v>26</v>
      </c>
      <c r="B63" s="115" t="s">
        <v>32</v>
      </c>
      <c r="C63" s="118" t="s">
        <v>33</v>
      </c>
      <c r="D63" s="169"/>
      <c r="E63" s="170"/>
      <c r="F63" s="171"/>
      <c r="G63" s="174"/>
      <c r="H63" s="174"/>
      <c r="I63" s="174"/>
      <c r="J63" s="174"/>
      <c r="K63" s="174"/>
      <c r="L63" s="174"/>
      <c r="M63" s="174"/>
      <c r="N63" s="174"/>
    </row>
    <row r="64" spans="1:14" ht="18" customHeight="1">
      <c r="A64" s="59" t="s">
        <v>26</v>
      </c>
      <c r="B64" s="115" t="s">
        <v>34</v>
      </c>
      <c r="C64" s="118" t="s">
        <v>35</v>
      </c>
      <c r="D64" s="169"/>
      <c r="E64" s="170"/>
      <c r="F64" s="171"/>
      <c r="G64" s="174"/>
      <c r="H64" s="174"/>
      <c r="I64" s="174"/>
      <c r="J64" s="174"/>
      <c r="K64" s="174"/>
      <c r="L64" s="174"/>
      <c r="M64" s="174"/>
      <c r="N64" s="174"/>
    </row>
    <row r="65" spans="2:14" ht="19.5" customHeight="1">
      <c r="B65" s="98" t="s">
        <v>107</v>
      </c>
      <c r="C65" s="68"/>
      <c r="D65" s="69"/>
      <c r="E65" s="70"/>
      <c r="F65" s="70"/>
      <c r="G65" s="71">
        <f aca="true" t="shared" si="5" ref="G65:N65">G53-G59</f>
        <v>0</v>
      </c>
      <c r="H65" s="71">
        <f t="shared" si="5"/>
        <v>0</v>
      </c>
      <c r="I65" s="71">
        <f t="shared" si="5"/>
        <v>0</v>
      </c>
      <c r="J65" s="71">
        <f>J53-J59</f>
        <v>0</v>
      </c>
      <c r="K65" s="72">
        <f t="shared" si="5"/>
        <v>0</v>
      </c>
      <c r="L65" s="73">
        <f t="shared" si="5"/>
        <v>0</v>
      </c>
      <c r="M65" s="71">
        <f t="shared" si="5"/>
        <v>0</v>
      </c>
      <c r="N65" s="71">
        <f t="shared" si="5"/>
        <v>0</v>
      </c>
    </row>
    <row r="66" spans="1:14" ht="19.5" customHeight="1" hidden="1">
      <c r="A66" s="1">
        <v>1</v>
      </c>
      <c r="B66" s="74"/>
      <c r="C66" s="75"/>
      <c r="D66" s="75"/>
      <c r="E66" s="76" t="s">
        <v>36</v>
      </c>
      <c r="F66" s="162"/>
      <c r="G66" s="77">
        <f>SUM(G65:N65)</f>
        <v>0</v>
      </c>
      <c r="H66" s="78"/>
      <c r="I66" s="79"/>
      <c r="J66" s="79"/>
      <c r="K66" s="80"/>
      <c r="L66" s="81"/>
      <c r="M66" s="81"/>
      <c r="N66" s="81"/>
    </row>
    <row r="67" spans="1:14" ht="19.5" customHeight="1">
      <c r="A67" s="1">
        <v>2</v>
      </c>
      <c r="B67" s="74"/>
      <c r="C67" s="75"/>
      <c r="D67" s="75"/>
      <c r="E67" s="99" t="s">
        <v>37</v>
      </c>
      <c r="F67" s="75"/>
      <c r="G67" s="77">
        <f>SUM(G65:K65)</f>
        <v>0</v>
      </c>
      <c r="H67" s="78"/>
      <c r="I67" s="79"/>
      <c r="J67" s="79"/>
      <c r="K67" s="80"/>
      <c r="L67" s="127">
        <f>SUM(L65:N65)</f>
        <v>0</v>
      </c>
      <c r="M67" s="126"/>
      <c r="N67" s="81"/>
    </row>
    <row r="68" spans="1:14" ht="19.5" customHeight="1" hidden="1">
      <c r="A68" s="1">
        <v>1</v>
      </c>
      <c r="B68" s="74"/>
      <c r="C68" s="75"/>
      <c r="D68" s="75"/>
      <c r="E68" s="76" t="s">
        <v>38</v>
      </c>
      <c r="F68" s="162"/>
      <c r="G68" s="77" t="e">
        <f>SUM(G73:N73)</f>
        <v>#NAME?</v>
      </c>
      <c r="H68" s="78"/>
      <c r="I68" s="79"/>
      <c r="J68" s="79"/>
      <c r="K68" s="80"/>
      <c r="L68" s="81"/>
      <c r="M68" s="81"/>
      <c r="N68" s="81"/>
    </row>
    <row r="69" spans="1:14" s="88" customFormat="1" ht="7.5" customHeight="1">
      <c r="A69" s="82"/>
      <c r="B69" s="83"/>
      <c r="C69" s="83"/>
      <c r="D69" s="83"/>
      <c r="E69" s="83"/>
      <c r="F69" s="83"/>
      <c r="G69" s="84"/>
      <c r="H69" s="84"/>
      <c r="I69" s="85"/>
      <c r="J69" s="85"/>
      <c r="K69" s="86"/>
      <c r="L69" s="87"/>
      <c r="M69" s="87"/>
      <c r="N69" s="87"/>
    </row>
    <row r="70" spans="2:14" ht="30" customHeight="1">
      <c r="B70" s="31" t="s">
        <v>225</v>
      </c>
      <c r="C70" s="89"/>
      <c r="D70" s="89"/>
      <c r="E70" s="89"/>
      <c r="F70" s="89"/>
      <c r="G70" s="90"/>
      <c r="H70" s="90"/>
      <c r="I70" s="90"/>
      <c r="J70" s="90"/>
      <c r="K70" s="91"/>
      <c r="L70" s="90"/>
      <c r="M70" s="90"/>
      <c r="N70" s="90"/>
    </row>
    <row r="71" spans="2:14" ht="24" customHeight="1">
      <c r="B71" s="143" t="s">
        <v>226</v>
      </c>
      <c r="C71" s="245" t="s">
        <v>139</v>
      </c>
      <c r="D71" s="245"/>
      <c r="E71" s="246"/>
      <c r="F71" s="144"/>
      <c r="G71" s="92"/>
      <c r="H71" s="92"/>
      <c r="I71" s="92"/>
      <c r="J71" s="92"/>
      <c r="K71" s="93"/>
      <c r="L71" s="94"/>
      <c r="M71" s="92"/>
      <c r="N71" s="92"/>
    </row>
    <row r="72" ht="14.25">
      <c r="A72" s="17" t="s">
        <v>39</v>
      </c>
    </row>
    <row r="73" spans="1:14" s="35" customFormat="1" ht="14.25" hidden="1">
      <c r="A73" s="95"/>
      <c r="B73" s="96"/>
      <c r="G73" s="35" t="e">
        <f aca="true" t="shared" si="6" ref="G73:N73">G65/POWER(1+TauxAct,G28-$G$28)</f>
        <v>#NAME?</v>
      </c>
      <c r="H73" s="35" t="e">
        <f t="shared" si="6"/>
        <v>#NAME?</v>
      </c>
      <c r="I73" s="35" t="e">
        <f t="shared" si="6"/>
        <v>#NAME?</v>
      </c>
      <c r="J73" s="35" t="e">
        <f>J65/POWER(1+TauxAct,J28-$G$28)</f>
        <v>#NAME?</v>
      </c>
      <c r="K73" s="35" t="e">
        <f t="shared" si="6"/>
        <v>#NAME?</v>
      </c>
      <c r="L73" s="35" t="e">
        <f t="shared" si="6"/>
        <v>#NAME?</v>
      </c>
      <c r="M73" s="35" t="e">
        <f t="shared" si="6"/>
        <v>#NAME?</v>
      </c>
      <c r="N73" s="35" t="e">
        <f t="shared" si="6"/>
        <v>#NAME?</v>
      </c>
    </row>
    <row r="74" ht="14.25">
      <c r="B74" s="142" t="s">
        <v>138</v>
      </c>
    </row>
  </sheetData>
  <sheetProtection/>
  <mergeCells count="51">
    <mergeCell ref="E22:F22"/>
    <mergeCell ref="E23:F23"/>
    <mergeCell ref="E24:F24"/>
    <mergeCell ref="E17:F17"/>
    <mergeCell ref="E18:F18"/>
    <mergeCell ref="E19:F19"/>
    <mergeCell ref="E20:F20"/>
    <mergeCell ref="E21:F21"/>
    <mergeCell ref="B8:C8"/>
    <mergeCell ref="D8:K8"/>
    <mergeCell ref="E14:F14"/>
    <mergeCell ref="E15:F15"/>
    <mergeCell ref="E16:F16"/>
    <mergeCell ref="B9:C9"/>
    <mergeCell ref="D9:K9"/>
    <mergeCell ref="B10:C10"/>
    <mergeCell ref="D10:K10"/>
    <mergeCell ref="B11:C11"/>
    <mergeCell ref="D11:K11"/>
    <mergeCell ref="H14:K14"/>
    <mergeCell ref="G3:M3"/>
    <mergeCell ref="B6:C6"/>
    <mergeCell ref="D6:K6"/>
    <mergeCell ref="B7:C7"/>
    <mergeCell ref="D7:K7"/>
    <mergeCell ref="L14:N14"/>
    <mergeCell ref="H15:K15"/>
    <mergeCell ref="L15:N15"/>
    <mergeCell ref="H16:K16"/>
    <mergeCell ref="L16:N16"/>
    <mergeCell ref="H17:K17"/>
    <mergeCell ref="L17:N17"/>
    <mergeCell ref="H18:K18"/>
    <mergeCell ref="L18:N18"/>
    <mergeCell ref="H19:K19"/>
    <mergeCell ref="L19:N19"/>
    <mergeCell ref="H20:K20"/>
    <mergeCell ref="L20:N20"/>
    <mergeCell ref="H21:K21"/>
    <mergeCell ref="L21:N21"/>
    <mergeCell ref="H22:K22"/>
    <mergeCell ref="L22:N22"/>
    <mergeCell ref="G51:K51"/>
    <mergeCell ref="L51:N51"/>
    <mergeCell ref="C71:E71"/>
    <mergeCell ref="H23:K23"/>
    <mergeCell ref="L23:N23"/>
    <mergeCell ref="H24:K24"/>
    <mergeCell ref="L24:N24"/>
    <mergeCell ref="G27:K27"/>
    <mergeCell ref="L27:N27"/>
  </mergeCells>
  <conditionalFormatting sqref="L27 L51">
    <cfRule type="expression" priority="4" dxfId="3" stopIfTrue="1">
      <formula>IF(OR(L27="Démarrage du projet",L27="Fin du projet"),TRUE,FALSE)</formula>
    </cfRule>
  </conditionalFormatting>
  <conditionalFormatting sqref="L27 L51">
    <cfRule type="expression" priority="3" dxfId="2" stopIfTrue="1">
      <formula>IF(OR(L27="Démarrage du PRE",L27="Fin du PRE"),TRUE,FALSE)</formula>
    </cfRule>
  </conditionalFormatting>
  <conditionalFormatting sqref="D53:E64">
    <cfRule type="expression" priority="1" dxfId="52" stopIfTrue="1">
      <formula>IF(AND($D53&lt;&gt;"Oui",SUM($G53:$N53)&gt;0),TRUE,FALSE)</formula>
    </cfRule>
    <cfRule type="expression" priority="2" dxfId="0" stopIfTrue="1">
      <formula>IF(OR($D53="Non",$D53=""),TRUE,FALSE)</formula>
    </cfRule>
  </conditionalFormatting>
  <dataValidations count="2">
    <dataValidation type="list" allowBlank="1" showInputMessage="1" showErrorMessage="1" sqref="E15:E24">
      <formula1>ActionsPNM</formula1>
    </dataValidation>
    <dataValidation type="list" allowBlank="1" showInputMessage="1" showErrorMessage="1" sqref="G15:G24">
      <formula1>"Oui,Non"</formula1>
    </dataValidation>
  </dataValidations>
  <printOptions/>
  <pageMargins left="0.1968503937007874" right="0.1968503937007874" top="0.1968503937007874" bottom="0.1968503937007874" header="0.1968503937007874" footer="0.1968503937007874"/>
  <pageSetup fitToHeight="5"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fgjosteen</dc:creator>
  <cp:keywords/>
  <dc:description/>
  <cp:lastModifiedBy>sparis</cp:lastModifiedBy>
  <cp:lastPrinted>2015-05-18T13:31:16Z</cp:lastPrinted>
  <dcterms:created xsi:type="dcterms:W3CDTF">2015-05-11T20:37:43Z</dcterms:created>
  <dcterms:modified xsi:type="dcterms:W3CDTF">2016-07-06T07:50:35Z</dcterms:modified>
  <cp:category/>
  <cp:version/>
  <cp:contentType/>
  <cp:contentStatus/>
</cp:coreProperties>
</file>