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https://adopale.sharepoint.com/Missions en cours/2022-ARA_RAC/10_Projets innovants/"/>
    </mc:Choice>
  </mc:AlternateContent>
  <xr:revisionPtr revIDLastSave="31" documentId="8_{E9BA69F3-9F7D-499E-8F7F-17C876F408CA}" xr6:coauthVersionLast="47" xr6:coauthVersionMax="47" xr10:uidLastSave="{F666DD4E-96E2-4E7B-9845-BC7AAFBF4A2E}"/>
  <bookViews>
    <workbookView xWindow="30" yWindow="-16320" windowWidth="29040" windowHeight="15720" activeTab="2" xr2:uid="{B0B57C45-47B4-43A8-AABF-948CC527116D}"/>
  </bookViews>
  <sheets>
    <sheet name="Questionnaire" sheetId="1" r:id="rId1"/>
    <sheet name="Liste" sheetId="2" state="hidden" r:id="rId2"/>
    <sheet name="Résultats" sheetId="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1" i="6" l="1"/>
  <c r="D9" i="1" l="1"/>
  <c r="D10" i="1"/>
  <c r="B4" i="6" s="1"/>
  <c r="B11" i="6" s="1"/>
  <c r="D11" i="6" s="1"/>
  <c r="F11" i="6" s="1"/>
  <c r="D11" i="1"/>
  <c r="D12" i="1"/>
  <c r="D13" i="1"/>
  <c r="D14" i="1"/>
  <c r="B5" i="6" s="1"/>
  <c r="D5" i="6" s="1"/>
  <c r="F5" i="6" s="1"/>
  <c r="D15" i="1"/>
  <c r="D16" i="1"/>
  <c r="B6" i="6" s="1"/>
  <c r="D6" i="6" s="1"/>
  <c r="F6" i="6" s="1"/>
  <c r="D17" i="1"/>
  <c r="D18" i="1"/>
  <c r="D19" i="1"/>
  <c r="B7" i="6" s="1"/>
  <c r="D7" i="6" s="1"/>
  <c r="F7" i="6" s="1"/>
  <c r="D20" i="1"/>
  <c r="D21" i="1"/>
  <c r="B8" i="6" s="1"/>
  <c r="D8" i="6" s="1"/>
  <c r="F8" i="6" s="1"/>
  <c r="D22" i="1"/>
  <c r="D23" i="1"/>
  <c r="D24" i="1"/>
  <c r="B9" i="6" s="1"/>
  <c r="D9" i="6" s="1"/>
  <c r="F9" i="6" s="1"/>
  <c r="D25" i="1"/>
  <c r="B10" i="6" s="1"/>
  <c r="D10" i="6" s="1"/>
  <c r="F10" i="6" s="1"/>
  <c r="D8" i="1"/>
  <c r="D7" i="1"/>
  <c r="D3" i="1"/>
  <c r="D4" i="1"/>
  <c r="B3" i="6" s="1"/>
  <c r="D3" i="6" s="1"/>
  <c r="F3" i="6" s="1"/>
  <c r="D5" i="1"/>
  <c r="D6" i="1"/>
  <c r="D2" i="1"/>
  <c r="B2" i="6" s="1"/>
  <c r="D2" i="6" s="1"/>
  <c r="F2" i="6" s="1"/>
  <c r="D4" i="6" l="1"/>
  <c r="F4" i="6" s="1"/>
</calcChain>
</file>

<file path=xl/sharedStrings.xml><?xml version="1.0" encoding="utf-8"?>
<sst xmlns="http://schemas.openxmlformats.org/spreadsheetml/2006/main" count="142" uniqueCount="55">
  <si>
    <t>Thèmes</t>
  </si>
  <si>
    <t>Question</t>
  </si>
  <si>
    <t>Les acteurs du bloc connaissent le protocole et l'appliquent.</t>
  </si>
  <si>
    <t>Les acteurs des services d'hospitalisation connaissent le protocole et l'appliquent.</t>
  </si>
  <si>
    <t>Diagnostic</t>
  </si>
  <si>
    <t>L'établissement a déjà réalisé un état des lieux de ses pratiques (par ex: GRACE Audit)</t>
  </si>
  <si>
    <t>Dynamique interne</t>
  </si>
  <si>
    <t>L'établissement dispose d'un comité RAC se réunissant plus d'une fois par an</t>
  </si>
  <si>
    <t>L'établissement a déjà réalisé un état des lieux du parcours patient sur la RAC</t>
  </si>
  <si>
    <t>Protocole</t>
  </si>
  <si>
    <t>L'établissement a formalisé un protocole pour la prise en charge des patients sur la RAC</t>
  </si>
  <si>
    <t>Le protocole est validé par la communauté chirurgicale</t>
  </si>
  <si>
    <t>Le protocole est validé par la communauté anesthésiste</t>
  </si>
  <si>
    <t>Le protocole est appliqué par la communauté chirurgicale</t>
  </si>
  <si>
    <t>Le protocole est appliqué par la communauté anesthésiste</t>
  </si>
  <si>
    <t>Le protocole a été évalué 3 mois après sa mise en application</t>
  </si>
  <si>
    <t>L'établissement a formalisé des documents d'information sur la RAC mis à disposition des patients</t>
  </si>
  <si>
    <t>Des réunions d'information ont été réalisées à destination des acteurs du parcours</t>
  </si>
  <si>
    <t>Parcours</t>
  </si>
  <si>
    <t>Une IDE RAC ou de coordination existe au sein de l'établissement</t>
  </si>
  <si>
    <t>Les missions de l'IDE RAC sont clairement définies</t>
  </si>
  <si>
    <t>IDE RAC</t>
  </si>
  <si>
    <t>Communication interne</t>
  </si>
  <si>
    <t>Communication vers les patients</t>
  </si>
  <si>
    <t>L'établissement diffuse un film sur le parcours RAC</t>
  </si>
  <si>
    <t>L'IDE RAC réalise des consultations paramédicales</t>
  </si>
  <si>
    <t>Les patients opérés entrent à J0 pour la spécialité considérée</t>
  </si>
  <si>
    <t>L'établissement a élaboré et suit un tableau de bord spécifique pour la RAC</t>
  </si>
  <si>
    <t>L'établissement planifie et réalise régulièrement un état des lieux de ses pratiques(par ex: GRACE Audit)</t>
  </si>
  <si>
    <t>Communication externe</t>
  </si>
  <si>
    <t>Système d'information</t>
  </si>
  <si>
    <t>Le dossier patient a été adapté avec des champs permettant de tracer le parcours du patient</t>
  </si>
  <si>
    <t>L'établissement réalise des réunions d'information vers les professionnels libéraux.</t>
  </si>
  <si>
    <t>Le suivi post hospitalisation à domicile est protocolisé</t>
  </si>
  <si>
    <t>Réponse 1</t>
  </si>
  <si>
    <t>Réponse 2</t>
  </si>
  <si>
    <t>Réponse 3</t>
  </si>
  <si>
    <t>Réponse 4</t>
  </si>
  <si>
    <t>Oui</t>
  </si>
  <si>
    <t>Non</t>
  </si>
  <si>
    <t>Tout à fait</t>
  </si>
  <si>
    <t>Plutôt vrai</t>
  </si>
  <si>
    <t>Plutôt faux</t>
  </si>
  <si>
    <t>Pas du tout</t>
  </si>
  <si>
    <t>Des référents RAC ont été mis en place dans les services d'hospitalisation concernés</t>
  </si>
  <si>
    <t>Réponses</t>
  </si>
  <si>
    <t>Score</t>
  </si>
  <si>
    <t>Réponse</t>
  </si>
  <si>
    <t>Total général</t>
  </si>
  <si>
    <t>Différence</t>
  </si>
  <si>
    <t>Max des valeurs</t>
  </si>
  <si>
    <t>Max</t>
  </si>
  <si>
    <t>Thème</t>
  </si>
  <si>
    <t>Niveau de maturité</t>
  </si>
  <si>
    <t>fffff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</si>
</sst>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Tw Cen MT"/>
      <family val="2"/>
      <scheme val="minor"/>
    </font>
    <font>
      <b/>
      <sz val="11"/>
      <color theme="0"/>
      <name val="Tw Cen MT"/>
      <family val="2"/>
      <scheme val="minor"/>
    </font>
    <font>
      <sz val="8"/>
      <name val="Tw Cen MT"/>
      <family val="2"/>
      <scheme val="minor"/>
    </font>
    <font>
      <sz val="11"/>
      <color theme="5"/>
      <name val="Tw Cen MT"/>
      <family val="2"/>
      <scheme val="minor"/>
    </font>
    <font>
      <sz val="11"/>
      <color theme="2"/>
      <name val="Tw Cen MT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20" fontId="3" fillId="0" borderId="1" xfId="0" applyNumberFormat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3" borderId="1" xfId="0" applyFill="1" applyBorder="1"/>
    <xf numFmtId="0" fontId="0" fillId="3" borderId="0" xfId="0" applyFill="1"/>
    <xf numFmtId="9" fontId="4" fillId="3" borderId="1" xfId="0" applyNumberFormat="1" applyFont="1" applyFill="1" applyBorder="1" applyAlignment="1">
      <alignment horizontal="center"/>
    </xf>
    <xf numFmtId="10" fontId="0" fillId="3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120985335157954"/>
          <c:y val="6.2035610783692949E-2"/>
          <c:w val="0.46063851295455743"/>
          <c:h val="0.7533452270891462"/>
        </c:manualLayout>
      </c:layout>
      <c:radarChart>
        <c:radarStyle val="marker"/>
        <c:varyColors val="0"/>
        <c:ser>
          <c:idx val="0"/>
          <c:order val="0"/>
          <c:tx>
            <c:strRef>
              <c:f>Résultats!$D$1</c:f>
              <c:strCache>
                <c:ptCount val="1"/>
                <c:pt idx="0">
                  <c:v>Niveau de maturité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elete val="1"/>
          </c:dLbls>
          <c:cat>
            <c:strRef>
              <c:f>Résultats!$A$2:$A$11</c:f>
              <c:strCache>
                <c:ptCount val="10"/>
                <c:pt idx="0">
                  <c:v>Diagnostic</c:v>
                </c:pt>
                <c:pt idx="1">
                  <c:v>Protocole</c:v>
                </c:pt>
                <c:pt idx="2">
                  <c:v>Communication interne</c:v>
                </c:pt>
                <c:pt idx="3">
                  <c:v>Communication vers les patients</c:v>
                </c:pt>
                <c:pt idx="4">
                  <c:v>IDE RAC</c:v>
                </c:pt>
                <c:pt idx="5">
                  <c:v>Parcours</c:v>
                </c:pt>
                <c:pt idx="6">
                  <c:v>Dynamique interne</c:v>
                </c:pt>
                <c:pt idx="7">
                  <c:v>fffff</c:v>
                </c:pt>
                <c:pt idx="8">
                  <c:v>Système d'information</c:v>
                </c:pt>
                <c:pt idx="9">
                  <c:v>Total général</c:v>
                </c:pt>
              </c:strCache>
            </c:strRef>
          </c:cat>
          <c:val>
            <c:numRef>
              <c:f>Résultats!$D$2:$D$11</c:f>
              <c:numCache>
                <c:formatCode>0%</c:formatCode>
                <c:ptCount val="10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6F2-464E-B5BE-442E6EFA05F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1151496384"/>
        <c:axId val="1151505120"/>
      </c:radarChart>
      <c:catAx>
        <c:axId val="11514963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bg2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51505120"/>
        <c:crosses val="autoZero"/>
        <c:auto val="1"/>
        <c:lblAlgn val="ctr"/>
        <c:lblOffset val="100"/>
        <c:noMultiLvlLbl val="0"/>
      </c:catAx>
      <c:valAx>
        <c:axId val="1151505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t" anchorCtr="0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514963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12700" cap="flat" cmpd="sng" algn="ctr">
      <a:solidFill>
        <a:schemeClr val="bg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558436</xdr:colOff>
      <xdr:row>0</xdr:row>
      <xdr:rowOff>88761</xdr:rowOff>
    </xdr:from>
    <xdr:to>
      <xdr:col>15</xdr:col>
      <xdr:colOff>562737</xdr:colOff>
      <xdr:row>32</xdr:row>
      <xdr:rowOff>130256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C1946325-D0AE-4725-AA96-7A0714F7FD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1">
  <a:themeElements>
    <a:clrScheme name="Personnalisé 9">
      <a:dk1>
        <a:sysClr val="windowText" lastClr="000000"/>
      </a:dk1>
      <a:lt1>
        <a:sysClr val="window" lastClr="FFFFFF"/>
      </a:lt1>
      <a:dk2>
        <a:srgbClr val="6BC6F9"/>
      </a:dk2>
      <a:lt2>
        <a:srgbClr val="203864"/>
      </a:lt2>
      <a:accent1>
        <a:srgbClr val="0093DD"/>
      </a:accent1>
      <a:accent2>
        <a:srgbClr val="002060"/>
      </a:accent2>
      <a:accent3>
        <a:srgbClr val="E8375C"/>
      </a:accent3>
      <a:accent4>
        <a:srgbClr val="CFB095"/>
      </a:accent4>
      <a:accent5>
        <a:srgbClr val="FDE401"/>
      </a:accent5>
      <a:accent6>
        <a:srgbClr val="92D050"/>
      </a:accent6>
      <a:hlink>
        <a:srgbClr val="0563C1"/>
      </a:hlink>
      <a:folHlink>
        <a:srgbClr val="203864"/>
      </a:folHlink>
    </a:clrScheme>
    <a:fontScheme name="Personnalisé 1">
      <a:majorFont>
        <a:latin typeface="Tw Cen MT"/>
        <a:ea typeface=""/>
        <a:cs typeface=""/>
      </a:majorFont>
      <a:minorFont>
        <a:latin typeface="Tw Cen MT"/>
        <a:ea typeface=""/>
        <a:cs typeface=""/>
      </a:minorFont>
    </a:fontScheme>
    <a:fmtScheme name="Thème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noFill/>
        <a:ln w="57150">
          <a:solidFill>
            <a:schemeClr val="accent1"/>
          </a:solidFill>
        </a:ln>
      </a:spPr>
      <a:bodyPr rtlCol="0" anchor="ctr"/>
      <a:lstStyle>
        <a:defPPr marL="285750" indent="-285750" algn="l">
          <a:buClr>
            <a:schemeClr val="accent3"/>
          </a:buClr>
          <a:buFont typeface="Wingdings" panose="05000000000000000000" pitchFamily="2" charset="2"/>
          <a:buChar char="§"/>
          <a:defRPr dirty="0" err="1" smtClean="0">
            <a:solidFill>
              <a:schemeClr val="bg2"/>
            </a:solidFill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txDef>
      <a:spPr/>
      <a:bodyPr vert="horz" wrap="square" lIns="91440" tIns="45720" rIns="91440" bIns="45720" rtlCol="0">
        <a:noAutofit/>
      </a:bodyPr>
      <a:lstStyle>
        <a:defPPr marL="180000" indent="-180000" algn="l" defTabSz="914400">
          <a:lnSpc>
            <a:spcPct val="110000"/>
          </a:lnSpc>
          <a:spcBef>
            <a:spcPts val="1000"/>
          </a:spcBef>
          <a:buClr>
            <a:srgbClr val="E8375C"/>
          </a:buClr>
          <a:buFont typeface="Wingdings" panose="05000000000000000000" pitchFamily="2" charset="2"/>
          <a:buChar char="§"/>
          <a:defRPr sz="2000" dirty="0" err="1" smtClean="0">
            <a:solidFill>
              <a:srgbClr val="203864"/>
            </a:solidFill>
          </a:defRPr>
        </a:defPPr>
      </a:lstStyle>
    </a:txDef>
  </a:objectDefaults>
  <a:extraClrSchemeLst/>
  <a:extLst>
    <a:ext uri="{05A4C25C-085E-4340-85A3-A5531E510DB2}">
      <thm15:themeFamily xmlns:thm15="http://schemas.microsoft.com/office/thememl/2012/main" name="Thème Adopale" id="{36B3F1FB-C232-4B4D-AA26-F4C8F7F52922}" vid="{DF703E8F-1F90-4240-A6B5-FB73C4D9D0C7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2BA78B-7065-42A1-9AF2-762973B31BBA}">
  <sheetPr codeName="Feuil1"/>
  <dimension ref="A1:H25"/>
  <sheetViews>
    <sheetView zoomScale="80" zoomScaleNormal="80" workbookViewId="0">
      <selection activeCell="J7" sqref="J7"/>
    </sheetView>
  </sheetViews>
  <sheetFormatPr baseColWidth="10" defaultColWidth="10.6640625" defaultRowHeight="28" customHeight="1" x14ac:dyDescent="0.3"/>
  <cols>
    <col min="1" max="1" width="36.6640625" style="1" customWidth="1"/>
    <col min="2" max="2" width="76.58203125" style="1" customWidth="1"/>
    <col min="3" max="3" width="12.6640625" style="1" customWidth="1"/>
    <col min="4" max="4" width="5.1640625" style="1" hidden="1" customWidth="1"/>
    <col min="5" max="8" width="9.08203125" style="1" hidden="1" customWidth="1"/>
    <col min="9" max="16384" width="10.6640625" style="1"/>
  </cols>
  <sheetData>
    <row r="1" spans="1:8" ht="28" customHeight="1" x14ac:dyDescent="0.3">
      <c r="A1" s="4" t="s">
        <v>0</v>
      </c>
      <c r="B1" s="4" t="s">
        <v>1</v>
      </c>
      <c r="C1" s="4" t="s">
        <v>45</v>
      </c>
      <c r="D1" s="4" t="s">
        <v>46</v>
      </c>
      <c r="E1" s="4" t="s">
        <v>34</v>
      </c>
      <c r="F1" s="4" t="s">
        <v>35</v>
      </c>
      <c r="G1" s="4" t="s">
        <v>36</v>
      </c>
      <c r="H1" s="4" t="s">
        <v>37</v>
      </c>
    </row>
    <row r="2" spans="1:8" ht="28" customHeight="1" x14ac:dyDescent="0.3">
      <c r="A2" s="3" t="s">
        <v>4</v>
      </c>
      <c r="B2" s="3" t="s">
        <v>5</v>
      </c>
      <c r="C2" s="3"/>
      <c r="D2" s="2" t="e">
        <f>VLOOKUP(C2,Liste!$A$1:$B$7,2,FALSE)</f>
        <v>#N/A</v>
      </c>
      <c r="E2" s="3" t="s">
        <v>38</v>
      </c>
      <c r="F2" s="3" t="s">
        <v>39</v>
      </c>
      <c r="G2" s="3"/>
      <c r="H2" s="3"/>
    </row>
    <row r="3" spans="1:8" ht="28" customHeight="1" x14ac:dyDescent="0.3">
      <c r="A3" s="3" t="s">
        <v>4</v>
      </c>
      <c r="B3" s="3" t="s">
        <v>8</v>
      </c>
      <c r="C3" s="3"/>
      <c r="D3" s="2" t="e">
        <f>VLOOKUP(C3,Liste!$A$1:$B$7,2,FALSE)</f>
        <v>#N/A</v>
      </c>
      <c r="E3" s="3" t="s">
        <v>38</v>
      </c>
      <c r="F3" s="3" t="s">
        <v>39</v>
      </c>
      <c r="G3" s="3"/>
      <c r="H3" s="3"/>
    </row>
    <row r="4" spans="1:8" ht="28" customHeight="1" x14ac:dyDescent="0.3">
      <c r="A4" s="3" t="s">
        <v>9</v>
      </c>
      <c r="B4" s="3" t="s">
        <v>10</v>
      </c>
      <c r="C4" s="3"/>
      <c r="D4" s="2" t="e">
        <f>VLOOKUP(C4,Liste!$A$1:$B$7,2,FALSE)</f>
        <v>#N/A</v>
      </c>
      <c r="E4" s="3" t="s">
        <v>38</v>
      </c>
      <c r="F4" s="3" t="s">
        <v>39</v>
      </c>
      <c r="G4" s="3"/>
      <c r="H4" s="3"/>
    </row>
    <row r="5" spans="1:8" ht="28" customHeight="1" x14ac:dyDescent="0.3">
      <c r="A5" s="3" t="s">
        <v>9</v>
      </c>
      <c r="B5" s="3" t="s">
        <v>11</v>
      </c>
      <c r="C5" s="3"/>
      <c r="D5" s="2" t="e">
        <f>VLOOKUP(C5,Liste!$A$1:$B$7,2,FALSE)</f>
        <v>#N/A</v>
      </c>
      <c r="E5" s="3" t="s">
        <v>40</v>
      </c>
      <c r="F5" s="3" t="s">
        <v>41</v>
      </c>
      <c r="G5" s="3" t="s">
        <v>42</v>
      </c>
      <c r="H5" s="3" t="s">
        <v>43</v>
      </c>
    </row>
    <row r="6" spans="1:8" ht="28" customHeight="1" x14ac:dyDescent="0.3">
      <c r="A6" s="3" t="s">
        <v>9</v>
      </c>
      <c r="B6" s="3" t="s">
        <v>12</v>
      </c>
      <c r="C6" s="3"/>
      <c r="D6" s="2" t="e">
        <f>VLOOKUP(C6,Liste!$A$1:$B$7,2,FALSE)</f>
        <v>#N/A</v>
      </c>
      <c r="E6" s="3" t="s">
        <v>40</v>
      </c>
      <c r="F6" s="3" t="s">
        <v>41</v>
      </c>
      <c r="G6" s="3" t="s">
        <v>42</v>
      </c>
      <c r="H6" s="3" t="s">
        <v>43</v>
      </c>
    </row>
    <row r="7" spans="1:8" ht="28" customHeight="1" x14ac:dyDescent="0.3">
      <c r="A7" s="3" t="s">
        <v>9</v>
      </c>
      <c r="B7" s="3" t="s">
        <v>13</v>
      </c>
      <c r="C7" s="3"/>
      <c r="D7" s="2" t="e">
        <f>VLOOKUP(C7,Liste!$A$1:$B$7,2,FALSE)</f>
        <v>#N/A</v>
      </c>
      <c r="E7" s="3" t="s">
        <v>40</v>
      </c>
      <c r="F7" s="3" t="s">
        <v>41</v>
      </c>
      <c r="G7" s="3" t="s">
        <v>42</v>
      </c>
      <c r="H7" s="3" t="s">
        <v>43</v>
      </c>
    </row>
    <row r="8" spans="1:8" ht="28" customHeight="1" x14ac:dyDescent="0.3">
      <c r="A8" s="3" t="s">
        <v>9</v>
      </c>
      <c r="B8" s="3" t="s">
        <v>14</v>
      </c>
      <c r="C8" s="3"/>
      <c r="D8" s="2" t="e">
        <f>VLOOKUP(C8,Liste!$A$1:$B$7,2,FALSE)</f>
        <v>#N/A</v>
      </c>
      <c r="E8" s="3" t="s">
        <v>40</v>
      </c>
      <c r="F8" s="3" t="s">
        <v>41</v>
      </c>
      <c r="G8" s="3" t="s">
        <v>42</v>
      </c>
      <c r="H8" s="3" t="s">
        <v>43</v>
      </c>
    </row>
    <row r="9" spans="1:8" ht="28" customHeight="1" x14ac:dyDescent="0.3">
      <c r="A9" s="3" t="s">
        <v>9</v>
      </c>
      <c r="B9" s="3" t="s">
        <v>15</v>
      </c>
      <c r="C9" s="3"/>
      <c r="D9" s="2" t="e">
        <f>VLOOKUP(C9,Liste!$A$1:$B$7,2,FALSE)</f>
        <v>#N/A</v>
      </c>
      <c r="E9" s="3" t="s">
        <v>38</v>
      </c>
      <c r="F9" s="3" t="s">
        <v>39</v>
      </c>
      <c r="G9" s="3"/>
      <c r="H9" s="3"/>
    </row>
    <row r="10" spans="1:8" ht="28" customHeight="1" x14ac:dyDescent="0.3">
      <c r="A10" s="3" t="s">
        <v>22</v>
      </c>
      <c r="B10" s="3" t="s">
        <v>2</v>
      </c>
      <c r="C10" s="3"/>
      <c r="D10" s="2" t="e">
        <f>VLOOKUP(C10,Liste!$A$1:$B$7,2,FALSE)</f>
        <v>#N/A</v>
      </c>
      <c r="E10" s="3" t="s">
        <v>40</v>
      </c>
      <c r="F10" s="3" t="s">
        <v>41</v>
      </c>
      <c r="G10" s="3" t="s">
        <v>42</v>
      </c>
      <c r="H10" s="3" t="s">
        <v>43</v>
      </c>
    </row>
    <row r="11" spans="1:8" ht="28" customHeight="1" x14ac:dyDescent="0.3">
      <c r="A11" s="3" t="s">
        <v>22</v>
      </c>
      <c r="B11" s="3" t="s">
        <v>3</v>
      </c>
      <c r="C11" s="3"/>
      <c r="D11" s="2" t="e">
        <f>VLOOKUP(C11,Liste!$A$1:$B$7,2,FALSE)</f>
        <v>#N/A</v>
      </c>
      <c r="E11" s="3" t="s">
        <v>40</v>
      </c>
      <c r="F11" s="3" t="s">
        <v>41</v>
      </c>
      <c r="G11" s="3" t="s">
        <v>42</v>
      </c>
      <c r="H11" s="3" t="s">
        <v>43</v>
      </c>
    </row>
    <row r="12" spans="1:8" ht="28" customHeight="1" x14ac:dyDescent="0.3">
      <c r="A12" s="3" t="s">
        <v>22</v>
      </c>
      <c r="B12" s="3" t="s">
        <v>17</v>
      </c>
      <c r="C12" s="3"/>
      <c r="D12" s="2" t="e">
        <f>VLOOKUP(C12,Liste!$A$1:$B$7,2,FALSE)</f>
        <v>#N/A</v>
      </c>
      <c r="E12" s="3" t="s">
        <v>38</v>
      </c>
      <c r="F12" s="3" t="s">
        <v>39</v>
      </c>
      <c r="G12" s="3"/>
      <c r="H12" s="3"/>
    </row>
    <row r="13" spans="1:8" ht="28" customHeight="1" x14ac:dyDescent="0.3">
      <c r="A13" s="3" t="s">
        <v>22</v>
      </c>
      <c r="B13" s="3" t="s">
        <v>44</v>
      </c>
      <c r="C13" s="3"/>
      <c r="D13" s="2" t="e">
        <f>VLOOKUP(C13,Liste!$A$1:$B$7,2,FALSE)</f>
        <v>#N/A</v>
      </c>
      <c r="E13" s="3" t="s">
        <v>38</v>
      </c>
      <c r="F13" s="3" t="s">
        <v>39</v>
      </c>
      <c r="G13" s="3"/>
      <c r="H13" s="3"/>
    </row>
    <row r="14" spans="1:8" ht="28" customHeight="1" x14ac:dyDescent="0.3">
      <c r="A14" s="3" t="s">
        <v>23</v>
      </c>
      <c r="B14" s="3" t="s">
        <v>16</v>
      </c>
      <c r="C14" s="3"/>
      <c r="D14" s="2" t="e">
        <f>VLOOKUP(C14,Liste!$A$1:$B$7,2,FALSE)</f>
        <v>#N/A</v>
      </c>
      <c r="E14" s="3" t="s">
        <v>38</v>
      </c>
      <c r="F14" s="3" t="s">
        <v>39</v>
      </c>
      <c r="G14" s="3"/>
      <c r="H14" s="3"/>
    </row>
    <row r="15" spans="1:8" ht="28" customHeight="1" x14ac:dyDescent="0.3">
      <c r="A15" s="3" t="s">
        <v>23</v>
      </c>
      <c r="B15" s="3" t="s">
        <v>24</v>
      </c>
      <c r="C15" s="3"/>
      <c r="D15" s="2" t="e">
        <f>VLOOKUP(C15,Liste!$A$1:$B$7,2,FALSE)</f>
        <v>#N/A</v>
      </c>
      <c r="E15" s="3" t="s">
        <v>38</v>
      </c>
      <c r="F15" s="3" t="s">
        <v>39</v>
      </c>
      <c r="G15" s="3"/>
      <c r="H15" s="5"/>
    </row>
    <row r="16" spans="1:8" ht="28" customHeight="1" x14ac:dyDescent="0.3">
      <c r="A16" s="3" t="s">
        <v>21</v>
      </c>
      <c r="B16" s="3" t="s">
        <v>19</v>
      </c>
      <c r="C16" s="3"/>
      <c r="D16" s="2" t="e">
        <f>VLOOKUP(C16,Liste!$A$1:$B$7,2,FALSE)</f>
        <v>#N/A</v>
      </c>
      <c r="E16" s="3" t="s">
        <v>38</v>
      </c>
      <c r="F16" s="3" t="s">
        <v>39</v>
      </c>
      <c r="G16" s="3"/>
      <c r="H16" s="3"/>
    </row>
    <row r="17" spans="1:8" ht="28" customHeight="1" x14ac:dyDescent="0.3">
      <c r="A17" s="3" t="s">
        <v>21</v>
      </c>
      <c r="B17" s="3" t="s">
        <v>20</v>
      </c>
      <c r="C17" s="3"/>
      <c r="D17" s="2" t="e">
        <f>VLOOKUP(C17,Liste!$A$1:$B$7,2,FALSE)</f>
        <v>#N/A</v>
      </c>
      <c r="E17" s="3" t="s">
        <v>38</v>
      </c>
      <c r="F17" s="3" t="s">
        <v>39</v>
      </c>
      <c r="G17" s="3"/>
      <c r="H17" s="3"/>
    </row>
    <row r="18" spans="1:8" ht="28" customHeight="1" x14ac:dyDescent="0.3">
      <c r="A18" s="3" t="s">
        <v>21</v>
      </c>
      <c r="B18" s="3" t="s">
        <v>25</v>
      </c>
      <c r="C18" s="3"/>
      <c r="D18" s="2" t="e">
        <f>VLOOKUP(C18,Liste!$A$1:$B$7,2,FALSE)</f>
        <v>#N/A</v>
      </c>
      <c r="E18" s="3" t="s">
        <v>38</v>
      </c>
      <c r="F18" s="3" t="s">
        <v>39</v>
      </c>
      <c r="G18" s="3"/>
      <c r="H18" s="3"/>
    </row>
    <row r="19" spans="1:8" ht="28" customHeight="1" x14ac:dyDescent="0.3">
      <c r="A19" s="3" t="s">
        <v>18</v>
      </c>
      <c r="B19" s="3" t="s">
        <v>26</v>
      </c>
      <c r="C19" s="3"/>
      <c r="D19" s="2" t="e">
        <f>VLOOKUP(C19,Liste!$A$1:$B$7,2,FALSE)</f>
        <v>#N/A</v>
      </c>
      <c r="E19" s="3" t="s">
        <v>40</v>
      </c>
      <c r="F19" s="3" t="s">
        <v>41</v>
      </c>
      <c r="G19" s="3" t="s">
        <v>42</v>
      </c>
      <c r="H19" s="3" t="s">
        <v>43</v>
      </c>
    </row>
    <row r="20" spans="1:8" ht="28" customHeight="1" x14ac:dyDescent="0.3">
      <c r="A20" s="3" t="s">
        <v>18</v>
      </c>
      <c r="B20" s="3" t="s">
        <v>33</v>
      </c>
      <c r="C20" s="3"/>
      <c r="D20" s="2" t="e">
        <f>VLOOKUP(C20,Liste!$A$1:$B$7,2,FALSE)</f>
        <v>#N/A</v>
      </c>
      <c r="E20" s="3" t="s">
        <v>38</v>
      </c>
      <c r="F20" s="3" t="s">
        <v>39</v>
      </c>
      <c r="G20" s="3"/>
      <c r="H20" s="3"/>
    </row>
    <row r="21" spans="1:8" ht="28" customHeight="1" x14ac:dyDescent="0.3">
      <c r="A21" s="3" t="s">
        <v>6</v>
      </c>
      <c r="B21" s="3" t="s">
        <v>7</v>
      </c>
      <c r="C21" s="3"/>
      <c r="D21" s="2" t="e">
        <f>VLOOKUP(C21,Liste!$A$1:$B$7,2,FALSE)</f>
        <v>#N/A</v>
      </c>
      <c r="E21" s="3" t="s">
        <v>38</v>
      </c>
      <c r="F21" s="3" t="s">
        <v>39</v>
      </c>
      <c r="G21" s="3"/>
      <c r="H21" s="3"/>
    </row>
    <row r="22" spans="1:8" ht="28" customHeight="1" x14ac:dyDescent="0.3">
      <c r="A22" s="3" t="s">
        <v>6</v>
      </c>
      <c r="B22" s="3" t="s">
        <v>27</v>
      </c>
      <c r="C22" s="3"/>
      <c r="D22" s="2" t="e">
        <f>VLOOKUP(C22,Liste!$A$1:$B$7,2,FALSE)</f>
        <v>#N/A</v>
      </c>
      <c r="E22" s="3" t="s">
        <v>38</v>
      </c>
      <c r="F22" s="3" t="s">
        <v>39</v>
      </c>
      <c r="G22" s="3"/>
      <c r="H22" s="3"/>
    </row>
    <row r="23" spans="1:8" ht="28" customHeight="1" x14ac:dyDescent="0.3">
      <c r="A23" s="3" t="s">
        <v>6</v>
      </c>
      <c r="B23" s="3" t="s">
        <v>28</v>
      </c>
      <c r="C23" s="3"/>
      <c r="D23" s="2" t="e">
        <f>VLOOKUP(C23,Liste!$A$1:$B$7,2,FALSE)</f>
        <v>#N/A</v>
      </c>
      <c r="E23" s="3" t="s">
        <v>38</v>
      </c>
      <c r="F23" s="3" t="s">
        <v>39</v>
      </c>
      <c r="G23" s="3"/>
      <c r="H23" s="3"/>
    </row>
    <row r="24" spans="1:8" ht="28" customHeight="1" x14ac:dyDescent="0.3">
      <c r="A24" s="3" t="s">
        <v>29</v>
      </c>
      <c r="B24" s="3" t="s">
        <v>32</v>
      </c>
      <c r="C24" s="3"/>
      <c r="D24" s="2" t="e">
        <f>VLOOKUP(C24,Liste!$A$1:$B$7,2,FALSE)</f>
        <v>#N/A</v>
      </c>
      <c r="E24" s="3" t="s">
        <v>38</v>
      </c>
      <c r="F24" s="3" t="s">
        <v>39</v>
      </c>
      <c r="G24" s="3"/>
      <c r="H24" s="3"/>
    </row>
    <row r="25" spans="1:8" ht="28" customHeight="1" x14ac:dyDescent="0.3">
      <c r="A25" s="3" t="s">
        <v>30</v>
      </c>
      <c r="B25" s="3" t="s">
        <v>31</v>
      </c>
      <c r="C25" s="3"/>
      <c r="D25" s="2" t="e">
        <f>VLOOKUP(C25,Liste!$A$1:$B$7,2,FALSE)</f>
        <v>#N/A</v>
      </c>
      <c r="E25" s="3" t="s">
        <v>38</v>
      </c>
      <c r="F25" s="3" t="s">
        <v>39</v>
      </c>
      <c r="G25" s="3"/>
      <c r="H25" s="3"/>
    </row>
  </sheetData>
  <phoneticPr fontId="2" type="noConversion"/>
  <dataValidations count="3">
    <dataValidation type="list" allowBlank="1" showInputMessage="1" showErrorMessage="1" sqref="C2:C4 C9 C12:C18 C20:C25" xr:uid="{35039F9B-EC06-4C85-BCE3-8F8932B8377F}">
      <formula1>"Oui,Non"</formula1>
    </dataValidation>
    <dataValidation type="list" allowBlank="1" showInputMessage="1" showErrorMessage="1" sqref="C5:C8" xr:uid="{882D17B6-B838-4AA7-B9A6-EF8DF4C21A03}">
      <formula1>"Tout à fait,Plutôt vrai, Plutôt faux,Pas du tout"</formula1>
    </dataValidation>
    <dataValidation type="list" allowBlank="1" showInputMessage="1" showErrorMessage="1" sqref="C10:C11 C19" xr:uid="{07899125-4DD8-47A9-A093-1B0709B600CA}">
      <formula1>"Tout à fait,Plutôt vrai,Plutôt faux,Pas du tout"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57536A-F4DB-4228-BEDF-FC2BA8FC7E56}">
  <dimension ref="A1:B7"/>
  <sheetViews>
    <sheetView workbookViewId="0">
      <selection activeCell="B3" sqref="B3"/>
    </sheetView>
  </sheetViews>
  <sheetFormatPr baseColWidth="10" defaultRowHeight="14" x14ac:dyDescent="0.3"/>
  <sheetData>
    <row r="1" spans="1:2" x14ac:dyDescent="0.3">
      <c r="A1" s="3" t="s">
        <v>47</v>
      </c>
      <c r="B1" s="3" t="s">
        <v>46</v>
      </c>
    </row>
    <row r="2" spans="1:2" x14ac:dyDescent="0.3">
      <c r="A2" s="3" t="s">
        <v>38</v>
      </c>
      <c r="B2" s="3">
        <v>3</v>
      </c>
    </row>
    <row r="3" spans="1:2" x14ac:dyDescent="0.3">
      <c r="A3" s="3" t="s">
        <v>39</v>
      </c>
      <c r="B3" s="3">
        <v>0</v>
      </c>
    </row>
    <row r="4" spans="1:2" x14ac:dyDescent="0.3">
      <c r="A4" s="3" t="s">
        <v>40</v>
      </c>
      <c r="B4" s="3">
        <v>3</v>
      </c>
    </row>
    <row r="5" spans="1:2" x14ac:dyDescent="0.3">
      <c r="A5" s="3" t="s">
        <v>41</v>
      </c>
      <c r="B5" s="3">
        <v>2</v>
      </c>
    </row>
    <row r="6" spans="1:2" x14ac:dyDescent="0.3">
      <c r="A6" s="3" t="s">
        <v>42</v>
      </c>
      <c r="B6" s="3">
        <v>1</v>
      </c>
    </row>
    <row r="7" spans="1:2" x14ac:dyDescent="0.3">
      <c r="A7" s="3" t="s">
        <v>43</v>
      </c>
      <c r="B7" s="3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114319-9417-4FCF-A53B-84EE3EA6FBAC}">
  <dimension ref="A1:F11"/>
  <sheetViews>
    <sheetView tabSelected="1" zoomScale="89" zoomScaleNormal="80" workbookViewId="0">
      <selection activeCell="A9" sqref="A9"/>
    </sheetView>
  </sheetViews>
  <sheetFormatPr baseColWidth="10" defaultColWidth="10.6640625" defaultRowHeight="14" x14ac:dyDescent="0.3"/>
  <cols>
    <col min="1" max="1" width="24.9140625" style="8" bestFit="1" customWidth="1"/>
    <col min="2" max="2" width="13.58203125" style="8" hidden="1" customWidth="1"/>
    <col min="3" max="3" width="26.58203125" style="8" hidden="1" customWidth="1"/>
    <col min="4" max="4" width="15" style="8" bestFit="1" customWidth="1"/>
    <col min="5" max="6" width="26.58203125" style="8" hidden="1" customWidth="1"/>
    <col min="7" max="9" width="26.58203125" style="8" bestFit="1" customWidth="1"/>
    <col min="10" max="16384" width="10.6640625" style="8"/>
  </cols>
  <sheetData>
    <row r="1" spans="1:6" x14ac:dyDescent="0.3">
      <c r="A1" s="6" t="s">
        <v>52</v>
      </c>
      <c r="B1" s="7" t="s">
        <v>46</v>
      </c>
      <c r="C1" s="7" t="s">
        <v>50</v>
      </c>
      <c r="D1" s="6" t="s">
        <v>53</v>
      </c>
      <c r="E1" s="8" t="s">
        <v>51</v>
      </c>
      <c r="F1" s="8" t="s">
        <v>49</v>
      </c>
    </row>
    <row r="2" spans="1:6" x14ac:dyDescent="0.3">
      <c r="A2" s="6" t="s">
        <v>4</v>
      </c>
      <c r="B2" s="7" t="e">
        <f>SUM(Questionnaire!D2:D3)</f>
        <v>#N/A</v>
      </c>
      <c r="C2" s="7">
        <v>6</v>
      </c>
      <c r="D2" s="9" t="e">
        <f t="shared" ref="D2:D11" si="0">B2/C2</f>
        <v>#N/A</v>
      </c>
      <c r="E2" s="10">
        <v>1</v>
      </c>
      <c r="F2" s="10" t="e">
        <f>E2-D2</f>
        <v>#N/A</v>
      </c>
    </row>
    <row r="3" spans="1:6" x14ac:dyDescent="0.3">
      <c r="A3" s="6" t="s">
        <v>9</v>
      </c>
      <c r="B3" s="7" t="e">
        <f>SUM(Questionnaire!D4:D9)</f>
        <v>#N/A</v>
      </c>
      <c r="C3" s="7">
        <v>18</v>
      </c>
      <c r="D3" s="9" t="e">
        <f t="shared" si="0"/>
        <v>#N/A</v>
      </c>
      <c r="E3" s="10">
        <v>1</v>
      </c>
      <c r="F3" s="10" t="e">
        <f>E3-D3</f>
        <v>#N/A</v>
      </c>
    </row>
    <row r="4" spans="1:6" x14ac:dyDescent="0.3">
      <c r="A4" s="6" t="s">
        <v>22</v>
      </c>
      <c r="B4" s="7" t="e">
        <f>SUM(Questionnaire!D10:D13)</f>
        <v>#N/A</v>
      </c>
      <c r="C4" s="7">
        <v>12</v>
      </c>
      <c r="D4" s="9" t="e">
        <f t="shared" si="0"/>
        <v>#N/A</v>
      </c>
      <c r="E4" s="10">
        <v>1</v>
      </c>
      <c r="F4" s="10" t="e">
        <f t="shared" ref="F4:F11" si="1">E4-D4</f>
        <v>#N/A</v>
      </c>
    </row>
    <row r="5" spans="1:6" x14ac:dyDescent="0.3">
      <c r="A5" s="6" t="s">
        <v>23</v>
      </c>
      <c r="B5" s="7" t="e">
        <f>SUM(Questionnaire!D14:D15)</f>
        <v>#N/A</v>
      </c>
      <c r="C5" s="7">
        <v>6</v>
      </c>
      <c r="D5" s="9" t="e">
        <f t="shared" si="0"/>
        <v>#N/A</v>
      </c>
      <c r="E5" s="10">
        <v>1</v>
      </c>
      <c r="F5" s="10" t="e">
        <f t="shared" si="1"/>
        <v>#N/A</v>
      </c>
    </row>
    <row r="6" spans="1:6" x14ac:dyDescent="0.3">
      <c r="A6" s="6" t="s">
        <v>21</v>
      </c>
      <c r="B6" s="7" t="e">
        <f>SUM(Questionnaire!D16:D18)</f>
        <v>#N/A</v>
      </c>
      <c r="C6" s="7">
        <v>9</v>
      </c>
      <c r="D6" s="9" t="e">
        <f t="shared" si="0"/>
        <v>#N/A</v>
      </c>
      <c r="E6" s="10">
        <v>1</v>
      </c>
      <c r="F6" s="10" t="e">
        <f t="shared" si="1"/>
        <v>#N/A</v>
      </c>
    </row>
    <row r="7" spans="1:6" x14ac:dyDescent="0.3">
      <c r="A7" s="6" t="s">
        <v>18</v>
      </c>
      <c r="B7" s="7" t="e">
        <f>SUM(Questionnaire!D19:D20)</f>
        <v>#N/A</v>
      </c>
      <c r="C7" s="7">
        <v>6</v>
      </c>
      <c r="D7" s="9" t="e">
        <f t="shared" si="0"/>
        <v>#N/A</v>
      </c>
      <c r="E7" s="10">
        <v>1</v>
      </c>
      <c r="F7" s="10" t="e">
        <f t="shared" si="1"/>
        <v>#N/A</v>
      </c>
    </row>
    <row r="8" spans="1:6" x14ac:dyDescent="0.3">
      <c r="A8" s="6" t="s">
        <v>6</v>
      </c>
      <c r="B8" s="7" t="e">
        <f>SUM(Questionnaire!D21:D23)</f>
        <v>#N/A</v>
      </c>
      <c r="C8" s="7">
        <v>9</v>
      </c>
      <c r="D8" s="9" t="e">
        <f t="shared" si="0"/>
        <v>#N/A</v>
      </c>
      <c r="E8" s="10">
        <v>1</v>
      </c>
      <c r="F8" s="10" t="e">
        <f t="shared" si="1"/>
        <v>#N/A</v>
      </c>
    </row>
    <row r="9" spans="1:6" x14ac:dyDescent="0.3">
      <c r="A9" s="6" t="s">
        <v>54</v>
      </c>
      <c r="B9" s="7" t="e">
        <f>SUM(Questionnaire!D24)</f>
        <v>#N/A</v>
      </c>
      <c r="C9" s="7">
        <v>3</v>
      </c>
      <c r="D9" s="9" t="e">
        <f t="shared" si="0"/>
        <v>#N/A</v>
      </c>
      <c r="E9" s="10">
        <v>1</v>
      </c>
      <c r="F9" s="10" t="e">
        <f t="shared" si="1"/>
        <v>#N/A</v>
      </c>
    </row>
    <row r="10" spans="1:6" x14ac:dyDescent="0.3">
      <c r="A10" s="6" t="s">
        <v>30</v>
      </c>
      <c r="B10" s="7" t="e">
        <f>SUM(Questionnaire!D25)</f>
        <v>#N/A</v>
      </c>
      <c r="C10" s="7">
        <v>3</v>
      </c>
      <c r="D10" s="9" t="e">
        <f t="shared" si="0"/>
        <v>#N/A</v>
      </c>
      <c r="E10" s="10">
        <v>1</v>
      </c>
      <c r="F10" s="10" t="e">
        <f t="shared" si="1"/>
        <v>#N/A</v>
      </c>
    </row>
    <row r="11" spans="1:6" x14ac:dyDescent="0.3">
      <c r="A11" s="6" t="s">
        <v>48</v>
      </c>
      <c r="B11" s="7" t="e">
        <f>SUM(B2:B10)</f>
        <v>#N/A</v>
      </c>
      <c r="C11" s="7">
        <f>SUM(C2:C10)</f>
        <v>72</v>
      </c>
      <c r="D11" s="9" t="e">
        <f t="shared" si="0"/>
        <v>#N/A</v>
      </c>
      <c r="E11" s="10">
        <v>1</v>
      </c>
      <c r="F11" s="10" t="e">
        <f t="shared" si="1"/>
        <v>#N/A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B853C3F3F85BD46858C7974B73DF409" ma:contentTypeVersion="17" ma:contentTypeDescription="Crée un document." ma:contentTypeScope="" ma:versionID="72eab1c33b519dd1c3bfbc98b0716451">
  <xsd:schema xmlns:xsd="http://www.w3.org/2001/XMLSchema" xmlns:xs="http://www.w3.org/2001/XMLSchema" xmlns:p="http://schemas.microsoft.com/office/2006/metadata/properties" xmlns:ns2="f98d88a2-81d7-4617-9918-0060b8cff665" xmlns:ns3="d28aace8-561b-47bf-9ff5-fa880bf175a3" targetNamespace="http://schemas.microsoft.com/office/2006/metadata/properties" ma:root="true" ma:fieldsID="410734365167f668c04e80af6621b466" ns2:_="" ns3:_="">
    <xsd:import namespace="f98d88a2-81d7-4617-9918-0060b8cff665"/>
    <xsd:import namespace="d28aace8-561b-47bf-9ff5-fa880bf175a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8d88a2-81d7-4617-9918-0060b8cff66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alises d’images" ma:readOnly="false" ma:fieldId="{5cf76f15-5ced-4ddc-b409-7134ff3c332f}" ma:taxonomyMulti="true" ma:sspId="ee7c55de-80ce-441f-8d95-171301ae63a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8aace8-561b-47bf-9ff5-fa880bf175a3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a2c4fe2c-3482-4c47-a296-b29e5d2ab9d6}" ma:internalName="TaxCatchAll" ma:showField="CatchAllData" ma:web="d28aace8-561b-47bf-9ff5-fa880bf175a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98d88a2-81d7-4617-9918-0060b8cff665">
      <Terms xmlns="http://schemas.microsoft.com/office/infopath/2007/PartnerControls"/>
    </lcf76f155ced4ddcb4097134ff3c332f>
    <TaxCatchAll xmlns="d28aace8-561b-47bf-9ff5-fa880bf175a3" xsi:nil="true"/>
  </documentManagement>
</p:properties>
</file>

<file path=customXml/itemProps1.xml><?xml version="1.0" encoding="utf-8"?>
<ds:datastoreItem xmlns:ds="http://schemas.openxmlformats.org/officeDocument/2006/customXml" ds:itemID="{74CF07AE-B5DE-4997-91ED-83049C3A30A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AC9A047-8D24-4076-A0CE-54E95EFFF0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98d88a2-81d7-4617-9918-0060b8cff665"/>
    <ds:schemaRef ds:uri="d28aace8-561b-47bf-9ff5-fa880bf175a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0BC9A61-6AF1-4772-830A-CB3E0368F3EF}">
  <ds:schemaRefs>
    <ds:schemaRef ds:uri="http://schemas.microsoft.com/office/2006/metadata/properties"/>
    <ds:schemaRef ds:uri="http://schemas.microsoft.com/office/infopath/2007/PartnerControls"/>
    <ds:schemaRef ds:uri="f98d88a2-81d7-4617-9918-0060b8cff665"/>
    <ds:schemaRef ds:uri="d28aace8-561b-47bf-9ff5-fa880bf175a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Questionnaire</vt:lpstr>
      <vt:lpstr>Liste</vt:lpstr>
      <vt:lpstr>Résultats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Krief</dc:creator>
  <cp:lastModifiedBy>Capucine Philippot</cp:lastModifiedBy>
  <dcterms:created xsi:type="dcterms:W3CDTF">2021-01-26T10:37:13Z</dcterms:created>
  <dcterms:modified xsi:type="dcterms:W3CDTF">2023-11-20T14:15:13Z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0x0101005B853C3F3F85BD46858C7974B73DF409</vt:lpwstr>
  </property>
  <property fmtid="{D5CDD505-2E9C-101B-9397-08002B2CF9AE}" pid="3" name="MediaServiceImageTags">
    <vt:lpwstr/>
  </property>
</Properties>
</file>