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R:\MEDICO-SOCIAL\CONTRACTUALISATION_ESMS\DOCUMENTATION_CPOM\PA\CPOM PA type\CPOM type 2025-2029\"/>
    </mc:Choice>
  </mc:AlternateContent>
  <bookViews>
    <workbookView xWindow="-15" yWindow="0" windowWidth="14520" windowHeight="11760" tabRatio="572" firstSheet="1" activeTab="1"/>
  </bookViews>
  <sheets>
    <sheet name="paramètres" sheetId="1" state="hidden" r:id="rId1"/>
    <sheet name="Enjeu1 SANTE ET BIEN ETRE" sheetId="2" r:id="rId2"/>
    <sheet name="Enjeu2 POLITIQUE RH" sheetId="3" r:id="rId3"/>
    <sheet name="Enjeu3 ESMS ET ENVIRONNEMENT" sheetId="4" r:id="rId4"/>
  </sheets>
  <definedNames>
    <definedName name="_xlnm._FilterDatabase" localSheetId="1" hidden="1">'Enjeu1 SANTE ET BIEN ETRE'!$A$1:$AB$238</definedName>
    <definedName name="_xlnm._FilterDatabase" localSheetId="2" hidden="1">'Enjeu2 POLITIQUE RH'!$A$4:$AB$135</definedName>
    <definedName name="_xlnm._FilterDatabase" localSheetId="3" hidden="1">'Enjeu3 ESMS ET ENVIRONNEMENT'!$A$4:$AB$131</definedName>
    <definedName name="_ob1">'Enjeu1 SANTE ET BIEN ETRE'!$G$8:$AB$15</definedName>
    <definedName name="_ob10">'Enjeu1 SANTE ET BIEN ETRE'!$G$144:$AB$151</definedName>
    <definedName name="_ob11">'Enjeu1 SANTE ET BIEN ETRE'!$G$162:$AB$169</definedName>
    <definedName name="_ob12">'Enjeu1 SANTE ET BIEN ETRE'!$G$178:$AB$185</definedName>
    <definedName name="_ob13">'Enjeu1 SANTE ET BIEN ETRE'!$G$196:$AB$203</definedName>
    <definedName name="_ob14">'Enjeu1 SANTE ET BIEN ETRE'!$G$213:$AB$220</definedName>
    <definedName name="_ob15">'Enjeu1 SANTE ET BIEN ETRE'!$G$222:$AB$229</definedName>
    <definedName name="_ob16">'Enjeu1 SANTE ET BIEN ETRE'!$G$231:$AB$238</definedName>
    <definedName name="_ob2">'Enjeu1 SANTE ET BIEN ETRE'!$G$24:$AB$31</definedName>
    <definedName name="_ob20">'Enjeu2 POLITIQUE RH'!$G$8:$AB$15</definedName>
    <definedName name="_ob21">'Enjeu2 POLITIQUE RH'!$G$25:$AB$32</definedName>
    <definedName name="_ob22">'Enjeu2 POLITIQUE RH'!$G$43:$AB$50</definedName>
    <definedName name="_ob23">'Enjeu2 POLITIQUE RH'!$G$59:$AB$66</definedName>
    <definedName name="_ob24">'Enjeu2 POLITIQUE RH'!$G$78:$AB$85</definedName>
    <definedName name="_ob25">'Enjeu2 POLITIQUE RH'!$G$94:$AB$101</definedName>
    <definedName name="_ob26">'Enjeu2 POLITIQUE RH'!$G$104:$AB$111</definedName>
    <definedName name="_ob27">'Enjeu2 POLITIQUE RH'!$G$120:$AB$127</definedName>
    <definedName name="_ob3">'Enjeu1 SANTE ET BIEN ETRE'!$G$41:$AB$48</definedName>
    <definedName name="_ob30">'Enjeu3 ESMS ET ENVIRONNEMENT'!$G$8:$AB$15</definedName>
    <definedName name="_ob31">'Enjeu3 ESMS ET ENVIRONNEMENT'!$G$24:$AB$31</definedName>
    <definedName name="_ob32">'Enjeu3 ESMS ET ENVIRONNEMENT'!$G$34:$AB$41</definedName>
    <definedName name="_ob33">'Enjeu3 ESMS ET ENVIRONNEMENT'!$G$42:$AB$49</definedName>
    <definedName name="_ob34">'Enjeu3 ESMS ET ENVIRONNEMENT'!$G$53:$AB$60</definedName>
    <definedName name="_ob35">'Enjeu3 ESMS ET ENVIRONNEMENT'!$G$61:$AB$68</definedName>
    <definedName name="_ob36">'Enjeu3 ESMS ET ENVIRONNEMENT'!$G$79:$AB$79</definedName>
    <definedName name="_ob37">'Enjeu3 ESMS ET ENVIRONNEMENT'!$G$81:$AB$88</definedName>
    <definedName name="_ob38">'Enjeu3 ESMS ET ENVIRONNEMENT'!$G$90:$AB$97</definedName>
    <definedName name="_ob39">'Enjeu3 ESMS ET ENVIRONNEMENT'!$G$99:$AB$106</definedName>
    <definedName name="_ob4">'Enjeu1 SANTE ET BIEN ETRE'!$G$50:$AB$57</definedName>
    <definedName name="_ob40">'Enjeu3 ESMS ET ENVIRONNEMENT'!$G$107:$AB$114</definedName>
    <definedName name="_ob41">'Enjeu3 ESMS ET ENVIRONNEMENT'!$G$124:$AB$131</definedName>
    <definedName name="_ob5">'Enjeu1 SANTE ET BIEN ETRE'!$G$67:$AB$74</definedName>
    <definedName name="_ob6">'Enjeu1 SANTE ET BIEN ETRE'!$G$85:$AB$92</definedName>
    <definedName name="_ob7">'Enjeu1 SANTE ET BIEN ETRE'!$G$101:$AB$108</definedName>
    <definedName name="_ob8">'Enjeu1 SANTE ET BIEN ETRE'!$G$117:$AB$124</definedName>
    <definedName name="_ob9">'Enjeu1 SANTE ET BIEN ETRE'!$G$125:$AB$132</definedName>
    <definedName name="Enjeu1">'Enjeu1 SANTE ET BIEN ETRE'!$G$4:$AB$238</definedName>
    <definedName name="_xlnm.Print_Titles" localSheetId="1">'Enjeu1 SANTE ET BIEN ETRE'!$1:$4</definedName>
    <definedName name="_xlnm.Print_Titles" localSheetId="2">'Enjeu2 POLITIQUE RH'!$1:$4</definedName>
    <definedName name="_xlnm.Print_Titles" localSheetId="3">'Enjeu3 ESMS ET ENVIRONNEMENT'!$1:$4</definedName>
    <definedName name="listeétab">paramètres!$B$2:$B$14</definedName>
    <definedName name="nometab">'Enjeu1 SANTE ET BIEN ETRE'!$G$8:$G$15</definedName>
    <definedName name="ob10bis">'Enjeu1 SANTE ET BIEN ETRE'!$G$152:$AB$159</definedName>
    <definedName name="ob11bis">'Enjeu1 SANTE ET BIEN ETRE'!$G$170:$AB$177</definedName>
    <definedName name="ob12bis">'Enjeu1 SANTE ET BIEN ETRE'!$G$186:$AB$193</definedName>
    <definedName name="ob13bis">'Enjeu1 SANTE ET BIEN ETRE'!$G$204:$AB$211</definedName>
    <definedName name="ob1bis">'Enjeu1 SANTE ET BIEN ETRE'!$G$16:$AB$23</definedName>
    <definedName name="ob20bis">'Enjeu2 POLITIQUE RH'!$G$16:$AB$23</definedName>
    <definedName name="ob21bis">'Enjeu2 POLITIQUE RH'!$G$33:$AB$40</definedName>
    <definedName name="ob22bis">'Enjeu2 POLITIQUE RH'!$G$51:$AB$58</definedName>
    <definedName name="ob23bis">'Enjeu2 POLITIQUE RH'!$G$67:$AB$74</definedName>
    <definedName name="ob24bis">'Enjeu2 POLITIQUE RH'!$G$86:$AB$93</definedName>
    <definedName name="ob26bis">'Enjeu2 POLITIQUE RH'!$G$112:$AB$119</definedName>
    <definedName name="ob27bis">'Enjeu2 POLITIQUE RH'!$G$128:$AB$135</definedName>
    <definedName name="ob2bis">'Enjeu1 SANTE ET BIEN ETRE'!$G$32:$AB$39</definedName>
    <definedName name="ob30bis">'Enjeu3 ESMS ET ENVIRONNEMENT'!$G$16:$AB$23</definedName>
    <definedName name="ob35bis">'Enjeu3 ESMS ET ENVIRONNEMENT'!$G$69:$AB$76</definedName>
    <definedName name="ob40bis">'Enjeu3 ESMS ET ENVIRONNEMENT'!$G$115:$AB$122</definedName>
    <definedName name="ob4bis">'Enjeu1 SANTE ET BIEN ETRE'!$G$58:$AB$65</definedName>
    <definedName name="ob5bis">'Enjeu1 SANTE ET BIEN ETRE'!$G$75:$AB$82</definedName>
    <definedName name="ob6bis">'Enjeu1 SANTE ET BIEN ETRE'!$G$93:$AB$100</definedName>
    <definedName name="ob7bis">'Enjeu1 SANTE ET BIEN ETRE'!$G$109:$AB$116</definedName>
    <definedName name="ob9bis">'Enjeu1 SANTE ET BIEN ETRE'!$G$133:$AB$140</definedName>
    <definedName name="OG">paramètres!$A$1</definedName>
    <definedName name="ouinon">paramètres!$D$2:$D$3</definedName>
    <definedName name="Z_FD566CB9_FB47_4EDD_94B8_CE5BEA44D261_.wvu.Cols" localSheetId="1" hidden="1">'Enjeu1 SANTE ET BIEN ETRE'!$H:$H</definedName>
    <definedName name="Z_FD566CB9_FB47_4EDD_94B8_CE5BEA44D261_.wvu.Cols" localSheetId="2" hidden="1">'Enjeu2 POLITIQUE RH'!$H:$H</definedName>
    <definedName name="Z_FD566CB9_FB47_4EDD_94B8_CE5BEA44D261_.wvu.Cols" localSheetId="3" hidden="1">'Enjeu3 ESMS ET ENVIRONNEMENT'!$H:$H</definedName>
    <definedName name="Z_FD566CB9_FB47_4EDD_94B8_CE5BEA44D261_.wvu.FilterData" localSheetId="1" hidden="1">'Enjeu1 SANTE ET BIEN ETRE'!$A$1:$AB$238</definedName>
    <definedName name="Z_FD566CB9_FB47_4EDD_94B8_CE5BEA44D261_.wvu.FilterData" localSheetId="2" hidden="1">'Enjeu2 POLITIQUE RH'!$A$4:$AB$135</definedName>
    <definedName name="Z_FD566CB9_FB47_4EDD_94B8_CE5BEA44D261_.wvu.FilterData" localSheetId="3" hidden="1">'Enjeu3 ESMS ET ENVIRONNEMENT'!$A$4:$AB$131</definedName>
    <definedName name="Z_FD566CB9_FB47_4EDD_94B8_CE5BEA44D261_.wvu.PrintArea" localSheetId="1" hidden="1">'Enjeu1 SANTE ET BIEN ETRE'!$A$1:$AB$238</definedName>
    <definedName name="Z_FD566CB9_FB47_4EDD_94B8_CE5BEA44D261_.wvu.PrintArea" localSheetId="2" hidden="1">'Enjeu2 POLITIQUE RH'!$A:$AB</definedName>
    <definedName name="Z_FD566CB9_FB47_4EDD_94B8_CE5BEA44D261_.wvu.PrintArea" localSheetId="3" hidden="1">'Enjeu3 ESMS ET ENVIRONNEMENT'!$A:$AB</definedName>
    <definedName name="Z_FD566CB9_FB47_4EDD_94B8_CE5BEA44D261_.wvu.PrintTitles" localSheetId="1" hidden="1">'Enjeu1 SANTE ET BIEN ETRE'!$1:$4</definedName>
    <definedName name="Z_FD566CB9_FB47_4EDD_94B8_CE5BEA44D261_.wvu.PrintTitles" localSheetId="2" hidden="1">'Enjeu2 POLITIQUE RH'!$1:$4</definedName>
    <definedName name="Z_FD566CB9_FB47_4EDD_94B8_CE5BEA44D261_.wvu.PrintTitles" localSheetId="3" hidden="1">'Enjeu3 ESMS ET ENVIRONNEMENT'!$1:$4</definedName>
    <definedName name="_xlnm.Print_Area" localSheetId="1">'Enjeu1 SANTE ET BIEN ETRE'!$A$1:$AB$238</definedName>
    <definedName name="_xlnm.Print_Area" localSheetId="2">'Enjeu2 POLITIQUE RH'!$A:$AB</definedName>
    <definedName name="_xlnm.Print_Area" localSheetId="3">'Enjeu3 ESMS ET ENVIRONNEMENT'!$A:$AB</definedName>
  </definedNames>
  <calcPr calcId="162913"/>
  <customWorkbookViews>
    <customWorkbookView name="Sfayolle - Affichage personnalisé" guid="{FD566CB9-FB47-4EDD-94B8-CE5BEA44D261}" mergeInterval="0" personalView="1" maximized="1" windowWidth="1680" windowHeight="844" tabRatio="572" activeSheetId="2" showComments="commIndAndComment"/>
  </customWorkbookViews>
</workbook>
</file>

<file path=xl/calcChain.xml><?xml version="1.0" encoding="utf-8"?>
<calcChain xmlns="http://schemas.openxmlformats.org/spreadsheetml/2006/main">
  <c r="G131" i="4" l="1"/>
  <c r="H131" i="4" s="1"/>
  <c r="G130" i="4"/>
  <c r="G129" i="4"/>
  <c r="H129" i="4" s="1"/>
  <c r="G128" i="4"/>
  <c r="H128" i="4" s="1"/>
  <c r="G127" i="4"/>
  <c r="H127" i="4" s="1"/>
  <c r="G126" i="4"/>
  <c r="G125" i="4"/>
  <c r="G124" i="4"/>
  <c r="G106" i="4"/>
  <c r="H106" i="4" s="1"/>
  <c r="G105" i="4"/>
  <c r="G104" i="4"/>
  <c r="H104" i="4" s="1"/>
  <c r="G103" i="4"/>
  <c r="H103" i="4" s="1"/>
  <c r="G102" i="4"/>
  <c r="H102" i="4" s="1"/>
  <c r="G101" i="4"/>
  <c r="G100" i="4"/>
  <c r="H100" i="4" s="1"/>
  <c r="G99" i="4"/>
  <c r="G97" i="4"/>
  <c r="G96" i="4"/>
  <c r="H96" i="4" s="1"/>
  <c r="G95" i="4"/>
  <c r="H95" i="4" s="1"/>
  <c r="G94" i="4"/>
  <c r="H94" i="4" s="1"/>
  <c r="G93" i="4"/>
  <c r="H93" i="4" s="1"/>
  <c r="G92" i="4"/>
  <c r="H92" i="4"/>
  <c r="G91" i="4"/>
  <c r="G90" i="4"/>
  <c r="H90" i="4" s="1"/>
  <c r="G88" i="4"/>
  <c r="G87" i="4"/>
  <c r="H87" i="4" s="1"/>
  <c r="G86" i="4"/>
  <c r="G85" i="4"/>
  <c r="H85" i="4" s="1"/>
  <c r="G84" i="4"/>
  <c r="G83" i="4"/>
  <c r="H83" i="4" s="1"/>
  <c r="G82" i="4"/>
  <c r="G81" i="4"/>
  <c r="H81" i="4" s="1"/>
  <c r="G68" i="4"/>
  <c r="G67" i="4"/>
  <c r="H67" i="4" s="1"/>
  <c r="G66" i="4"/>
  <c r="G65" i="4"/>
  <c r="H65" i="4" s="1"/>
  <c r="G64" i="4"/>
  <c r="H64" i="4" s="1"/>
  <c r="G63" i="4"/>
  <c r="H63" i="4" s="1"/>
  <c r="G62" i="4"/>
  <c r="G61" i="4"/>
  <c r="H61" i="4" s="1"/>
  <c r="G8" i="4"/>
  <c r="G60" i="4"/>
  <c r="H60" i="4" s="1"/>
  <c r="G59" i="4"/>
  <c r="G58" i="4"/>
  <c r="G57" i="4"/>
  <c r="H57" i="4" s="1"/>
  <c r="G56" i="4"/>
  <c r="H56" i="4" s="1"/>
  <c r="G55" i="4"/>
  <c r="G54" i="4"/>
  <c r="H54" i="4" s="1"/>
  <c r="G53" i="4"/>
  <c r="G49" i="4"/>
  <c r="H49" i="4" s="1"/>
  <c r="G48" i="4"/>
  <c r="G47" i="4"/>
  <c r="G46" i="4"/>
  <c r="H46" i="4" s="1"/>
  <c r="G45" i="4"/>
  <c r="H45" i="4" s="1"/>
  <c r="G44" i="4"/>
  <c r="G43" i="4"/>
  <c r="H43" i="4" s="1"/>
  <c r="G42" i="4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G135" i="3"/>
  <c r="H135" i="3" s="1"/>
  <c r="G134" i="3"/>
  <c r="G133" i="3"/>
  <c r="H133" i="3" s="1"/>
  <c r="G132" i="3"/>
  <c r="H132" i="3" s="1"/>
  <c r="G131" i="3"/>
  <c r="G130" i="3"/>
  <c r="G129" i="3"/>
  <c r="H129" i="3" s="1"/>
  <c r="G128" i="3"/>
  <c r="G127" i="3"/>
  <c r="H127" i="3" s="1"/>
  <c r="G126" i="3"/>
  <c r="H126" i="3"/>
  <c r="G125" i="3"/>
  <c r="H125" i="3" s="1"/>
  <c r="G124" i="3"/>
  <c r="H124" i="3" s="1"/>
  <c r="G123" i="3"/>
  <c r="G122" i="3"/>
  <c r="H122" i="3" s="1"/>
  <c r="G121" i="3"/>
  <c r="G120" i="3"/>
  <c r="G119" i="3"/>
  <c r="G118" i="3"/>
  <c r="H118" i="3" s="1"/>
  <c r="G117" i="3"/>
  <c r="G116" i="3"/>
  <c r="H116" i="3" s="1"/>
  <c r="G115" i="3"/>
  <c r="G114" i="3"/>
  <c r="H114" i="3" s="1"/>
  <c r="G113" i="3"/>
  <c r="H113" i="3" s="1"/>
  <c r="G112" i="3"/>
  <c r="G111" i="3"/>
  <c r="G110" i="3"/>
  <c r="G109" i="3"/>
  <c r="G108" i="3"/>
  <c r="H108" i="3" s="1"/>
  <c r="G107" i="3"/>
  <c r="G106" i="3"/>
  <c r="H106" i="3" s="1"/>
  <c r="G105" i="3"/>
  <c r="G104" i="3"/>
  <c r="G93" i="3"/>
  <c r="G92" i="3"/>
  <c r="H92" i="3" s="1"/>
  <c r="G91" i="3"/>
  <c r="H91" i="3" s="1"/>
  <c r="G90" i="3"/>
  <c r="H90" i="3" s="1"/>
  <c r="G89" i="3"/>
  <c r="G88" i="3"/>
  <c r="G87" i="3"/>
  <c r="H87" i="3" s="1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G79" i="3"/>
  <c r="H79" i="3" s="1"/>
  <c r="G78" i="3"/>
  <c r="H78" i="3" s="1"/>
  <c r="G74" i="3"/>
  <c r="G73" i="3"/>
  <c r="H73" i="3" s="1"/>
  <c r="G72" i="3"/>
  <c r="H72" i="3" s="1"/>
  <c r="G71" i="3"/>
  <c r="H71" i="3" s="1"/>
  <c r="G70" i="3"/>
  <c r="G69" i="3"/>
  <c r="H69" i="3" s="1"/>
  <c r="G68" i="3"/>
  <c r="H68" i="3" s="1"/>
  <c r="G67" i="3"/>
  <c r="H67" i="3" s="1"/>
  <c r="G66" i="3"/>
  <c r="H66" i="3" s="1"/>
  <c r="G65" i="3"/>
  <c r="H65" i="3" s="1"/>
  <c r="G64" i="3"/>
  <c r="G63" i="3"/>
  <c r="H63" i="3" s="1"/>
  <c r="G62" i="3"/>
  <c r="G61" i="3"/>
  <c r="H61" i="3" s="1"/>
  <c r="G60" i="3"/>
  <c r="G59" i="3"/>
  <c r="H59" i="3" s="1"/>
  <c r="G58" i="3"/>
  <c r="H58" i="3" s="1"/>
  <c r="G57" i="3"/>
  <c r="H57" i="3" s="1"/>
  <c r="G56" i="3"/>
  <c r="G55" i="3"/>
  <c r="H55" i="3" s="1"/>
  <c r="G54" i="3"/>
  <c r="H54" i="3" s="1"/>
  <c r="G53" i="3"/>
  <c r="H53" i="3" s="1"/>
  <c r="G52" i="3"/>
  <c r="G51" i="3"/>
  <c r="H51" i="3" s="1"/>
  <c r="G50" i="3"/>
  <c r="H50" i="3" s="1"/>
  <c r="G49" i="3"/>
  <c r="H49" i="3" s="1"/>
  <c r="G48" i="3"/>
  <c r="G47" i="3"/>
  <c r="H47" i="3" s="1"/>
  <c r="G46" i="3"/>
  <c r="H46" i="3" s="1"/>
  <c r="G45" i="3"/>
  <c r="H45" i="3" s="1"/>
  <c r="G44" i="3"/>
  <c r="G43" i="3"/>
  <c r="G40" i="3"/>
  <c r="H40" i="3" s="1"/>
  <c r="G39" i="3"/>
  <c r="H39" i="3" s="1"/>
  <c r="G38" i="3"/>
  <c r="G37" i="3"/>
  <c r="H37" i="3" s="1"/>
  <c r="G36" i="3"/>
  <c r="H36" i="3" s="1"/>
  <c r="G35" i="3"/>
  <c r="H35" i="3" s="1"/>
  <c r="G34" i="3"/>
  <c r="G33" i="3"/>
  <c r="G32" i="3"/>
  <c r="H32" i="3" s="1"/>
  <c r="G31" i="3"/>
  <c r="H31" i="3" s="1"/>
  <c r="G30" i="3"/>
  <c r="G29" i="3"/>
  <c r="G28" i="3"/>
  <c r="H28" i="3" s="1"/>
  <c r="G27" i="3"/>
  <c r="H27" i="3" s="1"/>
  <c r="G26" i="3"/>
  <c r="G25" i="3"/>
  <c r="G238" i="2"/>
  <c r="G237" i="2"/>
  <c r="H237" i="2" s="1"/>
  <c r="G236" i="2"/>
  <c r="H236" i="2"/>
  <c r="G235" i="2"/>
  <c r="G234" i="2"/>
  <c r="G233" i="2"/>
  <c r="G232" i="2"/>
  <c r="G231" i="2"/>
  <c r="G229" i="2"/>
  <c r="H229" i="2" s="1"/>
  <c r="G228" i="2"/>
  <c r="G227" i="2"/>
  <c r="G226" i="2"/>
  <c r="G225" i="2"/>
  <c r="G224" i="2"/>
  <c r="G223" i="2"/>
  <c r="G222" i="2"/>
  <c r="G220" i="2"/>
  <c r="H220" i="2" s="1"/>
  <c r="G219" i="2"/>
  <c r="G218" i="2"/>
  <c r="G217" i="2"/>
  <c r="H217" i="2"/>
  <c r="G216" i="2"/>
  <c r="G215" i="2"/>
  <c r="G214" i="2"/>
  <c r="G213" i="2"/>
  <c r="H213" i="2" s="1"/>
  <c r="G203" i="2"/>
  <c r="G202" i="2"/>
  <c r="G201" i="2"/>
  <c r="G200" i="2"/>
  <c r="H200" i="2" s="1"/>
  <c r="G199" i="2"/>
  <c r="G198" i="2"/>
  <c r="G197" i="2"/>
  <c r="G196" i="2"/>
  <c r="H196" i="2" s="1"/>
  <c r="G211" i="2"/>
  <c r="G210" i="2"/>
  <c r="G209" i="2"/>
  <c r="G208" i="2"/>
  <c r="H208" i="2" s="1"/>
  <c r="G207" i="2"/>
  <c r="G206" i="2"/>
  <c r="G205" i="2"/>
  <c r="G204" i="2"/>
  <c r="H204" i="2" s="1"/>
  <c r="G193" i="2"/>
  <c r="G192" i="2"/>
  <c r="G191" i="2"/>
  <c r="H191" i="2" s="1"/>
  <c r="G190" i="2"/>
  <c r="H190" i="2" s="1"/>
  <c r="G189" i="2"/>
  <c r="G188" i="2"/>
  <c r="G187" i="2"/>
  <c r="H187" i="2" s="1"/>
  <c r="G186" i="2"/>
  <c r="G185" i="2"/>
  <c r="G184" i="2"/>
  <c r="G183" i="2"/>
  <c r="H183" i="2" s="1"/>
  <c r="G182" i="2"/>
  <c r="H182" i="2" s="1"/>
  <c r="G181" i="2"/>
  <c r="G180" i="2"/>
  <c r="G179" i="2"/>
  <c r="H179" i="2" s="1"/>
  <c r="G178" i="2"/>
  <c r="G169" i="2"/>
  <c r="G168" i="2"/>
  <c r="G167" i="2"/>
  <c r="H167" i="2" s="1"/>
  <c r="G166" i="2"/>
  <c r="G165" i="2"/>
  <c r="G164" i="2"/>
  <c r="G163" i="2"/>
  <c r="H163" i="2" s="1"/>
  <c r="G162" i="2"/>
  <c r="G124" i="2"/>
  <c r="G123" i="2"/>
  <c r="G122" i="2"/>
  <c r="H122" i="2" s="1"/>
  <c r="G121" i="2"/>
  <c r="H121" i="2" s="1"/>
  <c r="G120" i="2"/>
  <c r="G119" i="2"/>
  <c r="H119" i="2" s="1"/>
  <c r="G118" i="2"/>
  <c r="G117" i="2"/>
  <c r="G116" i="2"/>
  <c r="G115" i="2"/>
  <c r="H115" i="2" s="1"/>
  <c r="G114" i="2"/>
  <c r="H114" i="2" s="1"/>
  <c r="G113" i="2"/>
  <c r="H113" i="2" s="1"/>
  <c r="G112" i="2"/>
  <c r="G111" i="2"/>
  <c r="G110" i="2"/>
  <c r="H110" i="2" s="1"/>
  <c r="G109" i="2"/>
  <c r="H109" i="2" s="1"/>
  <c r="G108" i="2"/>
  <c r="G107" i="2"/>
  <c r="H107" i="2" s="1"/>
  <c r="G106" i="2"/>
  <c r="H106" i="2" s="1"/>
  <c r="G105" i="2"/>
  <c r="H105" i="2" s="1"/>
  <c r="G104" i="2"/>
  <c r="G103" i="2"/>
  <c r="G102" i="2"/>
  <c r="H102" i="2" s="1"/>
  <c r="G101" i="2"/>
  <c r="G74" i="2"/>
  <c r="G73" i="2"/>
  <c r="G81" i="2" s="1"/>
  <c r="H81" i="2" s="1"/>
  <c r="G72" i="2"/>
  <c r="G71" i="2"/>
  <c r="H71" i="2" s="1"/>
  <c r="G70" i="2"/>
  <c r="G78" i="2" s="1"/>
  <c r="H78" i="2" s="1"/>
  <c r="G69" i="2"/>
  <c r="G68" i="2"/>
  <c r="G67" i="2"/>
  <c r="G57" i="2"/>
  <c r="H57" i="2" s="1"/>
  <c r="G56" i="2"/>
  <c r="G55" i="2"/>
  <c r="G54" i="2"/>
  <c r="H54" i="2" s="1"/>
  <c r="G53" i="2"/>
  <c r="G61" i="2" s="1"/>
  <c r="H61" i="2" s="1"/>
  <c r="G52" i="2"/>
  <c r="G51" i="2"/>
  <c r="G50" i="2"/>
  <c r="G48" i="2"/>
  <c r="H48" i="2" s="1"/>
  <c r="G47" i="2"/>
  <c r="G46" i="2"/>
  <c r="G45" i="2"/>
  <c r="H45" i="2" s="1"/>
  <c r="G44" i="2"/>
  <c r="H44" i="2" s="1"/>
  <c r="G43" i="2"/>
  <c r="G42" i="2"/>
  <c r="G41" i="2"/>
  <c r="N3" i="4"/>
  <c r="Q3" i="4" s="1"/>
  <c r="T3" i="4" s="1"/>
  <c r="W3" i="4" s="1"/>
  <c r="Z3" i="4" s="1"/>
  <c r="H8" i="4"/>
  <c r="M8" i="4"/>
  <c r="P8" i="4"/>
  <c r="S8" i="4"/>
  <c r="V8" i="4"/>
  <c r="Y8" i="4"/>
  <c r="AB8" i="4"/>
  <c r="G9" i="4"/>
  <c r="H9" i="4" s="1"/>
  <c r="M9" i="4"/>
  <c r="P9" i="4"/>
  <c r="S9" i="4"/>
  <c r="V9" i="4"/>
  <c r="Y9" i="4"/>
  <c r="AB9" i="4"/>
  <c r="G10" i="4"/>
  <c r="H10" i="4" s="1"/>
  <c r="M10" i="4"/>
  <c r="P10" i="4"/>
  <c r="S10" i="4"/>
  <c r="V10" i="4"/>
  <c r="Y10" i="4"/>
  <c r="AB10" i="4"/>
  <c r="G11" i="4"/>
  <c r="H11" i="4" s="1"/>
  <c r="M11" i="4"/>
  <c r="P11" i="4"/>
  <c r="S11" i="4"/>
  <c r="V11" i="4"/>
  <c r="Y11" i="4"/>
  <c r="AB11" i="4"/>
  <c r="G12" i="4"/>
  <c r="H12" i="4" s="1"/>
  <c r="M12" i="4"/>
  <c r="P12" i="4"/>
  <c r="S12" i="4"/>
  <c r="V12" i="4"/>
  <c r="Y12" i="4"/>
  <c r="AB12" i="4"/>
  <c r="G13" i="4"/>
  <c r="H13" i="4" s="1"/>
  <c r="M13" i="4"/>
  <c r="P13" i="4"/>
  <c r="S13" i="4"/>
  <c r="V13" i="4"/>
  <c r="Y13" i="4"/>
  <c r="AB13" i="4"/>
  <c r="G14" i="4"/>
  <c r="H14" i="4" s="1"/>
  <c r="M14" i="4"/>
  <c r="P14" i="4"/>
  <c r="S14" i="4"/>
  <c r="V14" i="4"/>
  <c r="Y14" i="4"/>
  <c r="AB14" i="4"/>
  <c r="G15" i="4"/>
  <c r="H15" i="4" s="1"/>
  <c r="M15" i="4"/>
  <c r="P15" i="4"/>
  <c r="S15" i="4"/>
  <c r="V15" i="4"/>
  <c r="Y15" i="4"/>
  <c r="AB15" i="4"/>
  <c r="G16" i="4"/>
  <c r="M16" i="4"/>
  <c r="P16" i="4"/>
  <c r="S16" i="4"/>
  <c r="V16" i="4"/>
  <c r="Y16" i="4"/>
  <c r="AB16" i="4"/>
  <c r="G17" i="4"/>
  <c r="H17" i="4" s="1"/>
  <c r="M17" i="4"/>
  <c r="P17" i="4"/>
  <c r="S17" i="4"/>
  <c r="V17" i="4"/>
  <c r="Y17" i="4"/>
  <c r="AB17" i="4"/>
  <c r="G18" i="4"/>
  <c r="H18" i="4" s="1"/>
  <c r="M18" i="4"/>
  <c r="P18" i="4"/>
  <c r="S18" i="4"/>
  <c r="V18" i="4"/>
  <c r="Y18" i="4"/>
  <c r="AB18" i="4"/>
  <c r="G19" i="4"/>
  <c r="H19" i="4" s="1"/>
  <c r="M19" i="4"/>
  <c r="P19" i="4"/>
  <c r="S19" i="4"/>
  <c r="V19" i="4"/>
  <c r="Y19" i="4"/>
  <c r="AB19" i="4"/>
  <c r="G20" i="4"/>
  <c r="H20" i="4" s="1"/>
  <c r="M20" i="4"/>
  <c r="P20" i="4"/>
  <c r="S20" i="4"/>
  <c r="V20" i="4"/>
  <c r="Y20" i="4"/>
  <c r="AB20" i="4"/>
  <c r="G21" i="4"/>
  <c r="H21" i="4" s="1"/>
  <c r="M21" i="4"/>
  <c r="P21" i="4"/>
  <c r="S21" i="4"/>
  <c r="V21" i="4"/>
  <c r="Y21" i="4"/>
  <c r="AB21" i="4"/>
  <c r="G22" i="4"/>
  <c r="H22" i="4" s="1"/>
  <c r="M22" i="4"/>
  <c r="P22" i="4"/>
  <c r="S22" i="4"/>
  <c r="V22" i="4"/>
  <c r="Y22" i="4"/>
  <c r="AB22" i="4"/>
  <c r="G23" i="4"/>
  <c r="H23" i="4" s="1"/>
  <c r="M23" i="4"/>
  <c r="P23" i="4"/>
  <c r="S23" i="4"/>
  <c r="V23" i="4"/>
  <c r="Y23" i="4"/>
  <c r="AB23" i="4"/>
  <c r="H24" i="4"/>
  <c r="M24" i="4"/>
  <c r="P24" i="4"/>
  <c r="S24" i="4"/>
  <c r="V24" i="4"/>
  <c r="Y24" i="4"/>
  <c r="AB24" i="4"/>
  <c r="M25" i="4"/>
  <c r="P25" i="4"/>
  <c r="S25" i="4"/>
  <c r="V25" i="4"/>
  <c r="Y25" i="4"/>
  <c r="AB25" i="4"/>
  <c r="M26" i="4"/>
  <c r="P26" i="4"/>
  <c r="S26" i="4"/>
  <c r="V26" i="4"/>
  <c r="Y26" i="4"/>
  <c r="AB26" i="4"/>
  <c r="M27" i="4"/>
  <c r="P27" i="4"/>
  <c r="S27" i="4"/>
  <c r="V27" i="4"/>
  <c r="Y27" i="4"/>
  <c r="AB27" i="4"/>
  <c r="H28" i="4"/>
  <c r="M28" i="4"/>
  <c r="P28" i="4"/>
  <c r="S28" i="4"/>
  <c r="V28" i="4"/>
  <c r="Y28" i="4"/>
  <c r="AB28" i="4"/>
  <c r="M29" i="4"/>
  <c r="P29" i="4"/>
  <c r="S29" i="4"/>
  <c r="V29" i="4"/>
  <c r="Y29" i="4"/>
  <c r="AB29" i="4"/>
  <c r="M30" i="4"/>
  <c r="P30" i="4"/>
  <c r="S30" i="4"/>
  <c r="V30" i="4"/>
  <c r="Y30" i="4"/>
  <c r="AB30" i="4"/>
  <c r="M31" i="4"/>
  <c r="P31" i="4"/>
  <c r="S31" i="4"/>
  <c r="V31" i="4"/>
  <c r="Y31" i="4"/>
  <c r="AB31" i="4"/>
  <c r="G34" i="4"/>
  <c r="H34" i="4" s="1"/>
  <c r="M34" i="4"/>
  <c r="P34" i="4"/>
  <c r="S34" i="4"/>
  <c r="V34" i="4"/>
  <c r="Y34" i="4"/>
  <c r="AB34" i="4"/>
  <c r="G35" i="4"/>
  <c r="H35" i="4" s="1"/>
  <c r="M35" i="4"/>
  <c r="P35" i="4"/>
  <c r="S35" i="4"/>
  <c r="V35" i="4"/>
  <c r="Y35" i="4"/>
  <c r="AB35" i="4"/>
  <c r="G36" i="4"/>
  <c r="H36" i="4" s="1"/>
  <c r="M36" i="4"/>
  <c r="P36" i="4"/>
  <c r="S36" i="4"/>
  <c r="V36" i="4"/>
  <c r="Y36" i="4"/>
  <c r="AB36" i="4"/>
  <c r="G37" i="4"/>
  <c r="H37" i="4" s="1"/>
  <c r="M37" i="4"/>
  <c r="P37" i="4"/>
  <c r="S37" i="4"/>
  <c r="V37" i="4"/>
  <c r="Y37" i="4"/>
  <c r="AB37" i="4"/>
  <c r="G38" i="4"/>
  <c r="H38" i="4" s="1"/>
  <c r="M38" i="4"/>
  <c r="P38" i="4"/>
  <c r="S38" i="4"/>
  <c r="V38" i="4"/>
  <c r="Y38" i="4"/>
  <c r="AB38" i="4"/>
  <c r="G39" i="4"/>
  <c r="H39" i="4" s="1"/>
  <c r="M39" i="4"/>
  <c r="P39" i="4"/>
  <c r="S39" i="4"/>
  <c r="V39" i="4"/>
  <c r="Y39" i="4"/>
  <c r="AB39" i="4"/>
  <c r="G40" i="4"/>
  <c r="H40" i="4" s="1"/>
  <c r="M40" i="4"/>
  <c r="P40" i="4"/>
  <c r="S40" i="4"/>
  <c r="V40" i="4"/>
  <c r="Y40" i="4"/>
  <c r="AB40" i="4"/>
  <c r="G41" i="4"/>
  <c r="H41" i="4" s="1"/>
  <c r="M41" i="4"/>
  <c r="P41" i="4"/>
  <c r="S41" i="4"/>
  <c r="V41" i="4"/>
  <c r="Y41" i="4"/>
  <c r="AB41" i="4"/>
  <c r="M42" i="4"/>
  <c r="P42" i="4"/>
  <c r="S42" i="4"/>
  <c r="V42" i="4"/>
  <c r="Y42" i="4"/>
  <c r="AB42" i="4"/>
  <c r="M43" i="4"/>
  <c r="P43" i="4"/>
  <c r="S43" i="4"/>
  <c r="V43" i="4"/>
  <c r="Y43" i="4"/>
  <c r="AB43" i="4"/>
  <c r="H44" i="4"/>
  <c r="M44" i="4"/>
  <c r="P44" i="4"/>
  <c r="S44" i="4"/>
  <c r="V44" i="4"/>
  <c r="Y44" i="4"/>
  <c r="AB44" i="4"/>
  <c r="M45" i="4"/>
  <c r="P45" i="4"/>
  <c r="S45" i="4"/>
  <c r="V45" i="4"/>
  <c r="Y45" i="4"/>
  <c r="AB45" i="4"/>
  <c r="M46" i="4"/>
  <c r="P46" i="4"/>
  <c r="S46" i="4"/>
  <c r="V46" i="4"/>
  <c r="Y46" i="4"/>
  <c r="AB46" i="4"/>
  <c r="H47" i="4"/>
  <c r="M47" i="4"/>
  <c r="P47" i="4"/>
  <c r="S47" i="4"/>
  <c r="V47" i="4"/>
  <c r="Y47" i="4"/>
  <c r="AB47" i="4"/>
  <c r="H48" i="4"/>
  <c r="M48" i="4"/>
  <c r="P48" i="4"/>
  <c r="S48" i="4"/>
  <c r="V48" i="4"/>
  <c r="Y48" i="4"/>
  <c r="AB48" i="4"/>
  <c r="M49" i="4"/>
  <c r="P49" i="4"/>
  <c r="S49" i="4"/>
  <c r="V49" i="4"/>
  <c r="Y49" i="4"/>
  <c r="AB49" i="4"/>
  <c r="M53" i="4"/>
  <c r="P53" i="4"/>
  <c r="S53" i="4"/>
  <c r="V53" i="4"/>
  <c r="Y53" i="4"/>
  <c r="AB53" i="4"/>
  <c r="M54" i="4"/>
  <c r="P54" i="4"/>
  <c r="S54" i="4"/>
  <c r="V54" i="4"/>
  <c r="Y54" i="4"/>
  <c r="AB54" i="4"/>
  <c r="H55" i="4"/>
  <c r="M55" i="4"/>
  <c r="P55" i="4"/>
  <c r="S55" i="4"/>
  <c r="V55" i="4"/>
  <c r="Y55" i="4"/>
  <c r="AB55" i="4"/>
  <c r="M56" i="4"/>
  <c r="P56" i="4"/>
  <c r="S56" i="4"/>
  <c r="V56" i="4"/>
  <c r="Y56" i="4"/>
  <c r="AB56" i="4"/>
  <c r="M57" i="4"/>
  <c r="P57" i="4"/>
  <c r="S57" i="4"/>
  <c r="V57" i="4"/>
  <c r="Y57" i="4"/>
  <c r="AB57" i="4"/>
  <c r="H58" i="4"/>
  <c r="M58" i="4"/>
  <c r="P58" i="4"/>
  <c r="S58" i="4"/>
  <c r="V58" i="4"/>
  <c r="Y58" i="4"/>
  <c r="AB58" i="4"/>
  <c r="H59" i="4"/>
  <c r="M59" i="4"/>
  <c r="P59" i="4"/>
  <c r="S59" i="4"/>
  <c r="V59" i="4"/>
  <c r="Y59" i="4"/>
  <c r="AB59" i="4"/>
  <c r="M60" i="4"/>
  <c r="P60" i="4"/>
  <c r="S60" i="4"/>
  <c r="V60" i="4"/>
  <c r="Y60" i="4"/>
  <c r="AB60" i="4"/>
  <c r="H62" i="4"/>
  <c r="H66" i="4"/>
  <c r="H68" i="4"/>
  <c r="G70" i="4"/>
  <c r="H70" i="4" s="1"/>
  <c r="G72" i="4"/>
  <c r="H72" i="4" s="1"/>
  <c r="G74" i="4"/>
  <c r="H74" i="4" s="1"/>
  <c r="G75" i="4"/>
  <c r="H75" i="4" s="1"/>
  <c r="G76" i="4"/>
  <c r="H76" i="4" s="1"/>
  <c r="H79" i="4"/>
  <c r="M79" i="4"/>
  <c r="P79" i="4"/>
  <c r="S79" i="4"/>
  <c r="V79" i="4"/>
  <c r="Y79" i="4"/>
  <c r="AB79" i="4"/>
  <c r="H82" i="4"/>
  <c r="H84" i="4"/>
  <c r="H86" i="4"/>
  <c r="H88" i="4"/>
  <c r="M90" i="4"/>
  <c r="P90" i="4"/>
  <c r="S90" i="4"/>
  <c r="V90" i="4"/>
  <c r="Y90" i="4"/>
  <c r="AB90" i="4"/>
  <c r="H91" i="4"/>
  <c r="M91" i="4"/>
  <c r="P91" i="4"/>
  <c r="S91" i="4"/>
  <c r="V91" i="4"/>
  <c r="Y91" i="4"/>
  <c r="AB91" i="4"/>
  <c r="M92" i="4"/>
  <c r="P92" i="4"/>
  <c r="S92" i="4"/>
  <c r="V92" i="4"/>
  <c r="Y92" i="4"/>
  <c r="AB92" i="4"/>
  <c r="M93" i="4"/>
  <c r="P93" i="4"/>
  <c r="S93" i="4"/>
  <c r="V93" i="4"/>
  <c r="Y93" i="4"/>
  <c r="AB93" i="4"/>
  <c r="M94" i="4"/>
  <c r="P94" i="4"/>
  <c r="S94" i="4"/>
  <c r="V94" i="4"/>
  <c r="Y94" i="4"/>
  <c r="AB94" i="4"/>
  <c r="M95" i="4"/>
  <c r="P95" i="4"/>
  <c r="S95" i="4"/>
  <c r="V95" i="4"/>
  <c r="Y95" i="4"/>
  <c r="AB95" i="4"/>
  <c r="M96" i="4"/>
  <c r="P96" i="4"/>
  <c r="S96" i="4"/>
  <c r="V96" i="4"/>
  <c r="Y96" i="4"/>
  <c r="AB96" i="4"/>
  <c r="H97" i="4"/>
  <c r="M97" i="4"/>
  <c r="P97" i="4"/>
  <c r="S97" i="4"/>
  <c r="V97" i="4"/>
  <c r="Y97" i="4"/>
  <c r="AB97" i="4"/>
  <c r="M99" i="4"/>
  <c r="P99" i="4"/>
  <c r="S99" i="4"/>
  <c r="V99" i="4"/>
  <c r="Y99" i="4"/>
  <c r="AB99" i="4"/>
  <c r="M100" i="4"/>
  <c r="P100" i="4"/>
  <c r="S100" i="4"/>
  <c r="V100" i="4"/>
  <c r="Y100" i="4"/>
  <c r="AB100" i="4"/>
  <c r="H101" i="4"/>
  <c r="M101" i="4"/>
  <c r="P101" i="4"/>
  <c r="S101" i="4"/>
  <c r="V101" i="4"/>
  <c r="Y101" i="4"/>
  <c r="AB101" i="4"/>
  <c r="M102" i="4"/>
  <c r="P102" i="4"/>
  <c r="S102" i="4"/>
  <c r="V102" i="4"/>
  <c r="Y102" i="4"/>
  <c r="AB102" i="4"/>
  <c r="M103" i="4"/>
  <c r="P103" i="4"/>
  <c r="S103" i="4"/>
  <c r="V103" i="4"/>
  <c r="Y103" i="4"/>
  <c r="AB103" i="4"/>
  <c r="M104" i="4"/>
  <c r="P104" i="4"/>
  <c r="S104" i="4"/>
  <c r="V104" i="4"/>
  <c r="Y104" i="4"/>
  <c r="AB104" i="4"/>
  <c r="H105" i="4"/>
  <c r="M105" i="4"/>
  <c r="P105" i="4"/>
  <c r="S105" i="4"/>
  <c r="V105" i="4"/>
  <c r="Y105" i="4"/>
  <c r="AB105" i="4"/>
  <c r="M106" i="4"/>
  <c r="P106" i="4"/>
  <c r="S106" i="4"/>
  <c r="V106" i="4"/>
  <c r="Y106" i="4"/>
  <c r="AB106" i="4"/>
  <c r="G107" i="4"/>
  <c r="M107" i="4"/>
  <c r="P107" i="4"/>
  <c r="S107" i="4"/>
  <c r="V107" i="4"/>
  <c r="Y107" i="4"/>
  <c r="AB107" i="4"/>
  <c r="G108" i="4"/>
  <c r="H108" i="4" s="1"/>
  <c r="M108" i="4"/>
  <c r="P108" i="4"/>
  <c r="S108" i="4"/>
  <c r="V108" i="4"/>
  <c r="Y108" i="4"/>
  <c r="AB108" i="4"/>
  <c r="G109" i="4"/>
  <c r="H109" i="4" s="1"/>
  <c r="M109" i="4"/>
  <c r="P109" i="4"/>
  <c r="S109" i="4"/>
  <c r="V109" i="4"/>
  <c r="Y109" i="4"/>
  <c r="AB109" i="4"/>
  <c r="G110" i="4"/>
  <c r="H110" i="4" s="1"/>
  <c r="M110" i="4"/>
  <c r="P110" i="4"/>
  <c r="S110" i="4"/>
  <c r="V110" i="4"/>
  <c r="Y110" i="4"/>
  <c r="AB110" i="4"/>
  <c r="G111" i="4"/>
  <c r="H111" i="4" s="1"/>
  <c r="M111" i="4"/>
  <c r="P111" i="4"/>
  <c r="S111" i="4"/>
  <c r="V111" i="4"/>
  <c r="Y111" i="4"/>
  <c r="AB111" i="4"/>
  <c r="G112" i="4"/>
  <c r="H112" i="4" s="1"/>
  <c r="M112" i="4"/>
  <c r="P112" i="4"/>
  <c r="S112" i="4"/>
  <c r="V112" i="4"/>
  <c r="Y112" i="4"/>
  <c r="AB112" i="4"/>
  <c r="G113" i="4"/>
  <c r="H113" i="4" s="1"/>
  <c r="M113" i="4"/>
  <c r="P113" i="4"/>
  <c r="S113" i="4"/>
  <c r="V113" i="4"/>
  <c r="Y113" i="4"/>
  <c r="AB113" i="4"/>
  <c r="G114" i="4"/>
  <c r="H114" i="4" s="1"/>
  <c r="M114" i="4"/>
  <c r="P114" i="4"/>
  <c r="S114" i="4"/>
  <c r="V114" i="4"/>
  <c r="Y114" i="4"/>
  <c r="AB114" i="4"/>
  <c r="G115" i="4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M124" i="4"/>
  <c r="P124" i="4"/>
  <c r="S124" i="4"/>
  <c r="V124" i="4"/>
  <c r="Y124" i="4"/>
  <c r="AB124" i="4"/>
  <c r="H125" i="4"/>
  <c r="M125" i="4"/>
  <c r="P125" i="4"/>
  <c r="S125" i="4"/>
  <c r="V125" i="4"/>
  <c r="Y125" i="4"/>
  <c r="AB125" i="4"/>
  <c r="H126" i="4"/>
  <c r="M126" i="4"/>
  <c r="P126" i="4"/>
  <c r="S126" i="4"/>
  <c r="V126" i="4"/>
  <c r="Y126" i="4"/>
  <c r="AB126" i="4"/>
  <c r="M127" i="4"/>
  <c r="P127" i="4"/>
  <c r="S127" i="4"/>
  <c r="V127" i="4"/>
  <c r="Y127" i="4"/>
  <c r="AB127" i="4"/>
  <c r="M128" i="4"/>
  <c r="P128" i="4"/>
  <c r="S128" i="4"/>
  <c r="V128" i="4"/>
  <c r="Y128" i="4"/>
  <c r="AB128" i="4"/>
  <c r="M129" i="4"/>
  <c r="P129" i="4"/>
  <c r="S129" i="4"/>
  <c r="V129" i="4"/>
  <c r="Y129" i="4"/>
  <c r="AB129" i="4"/>
  <c r="H130" i="4"/>
  <c r="M130" i="4"/>
  <c r="P130" i="4"/>
  <c r="S130" i="4"/>
  <c r="V130" i="4"/>
  <c r="Y130" i="4"/>
  <c r="AB130" i="4"/>
  <c r="M131" i="4"/>
  <c r="P131" i="4"/>
  <c r="S131" i="4"/>
  <c r="V131" i="4"/>
  <c r="Y131" i="4"/>
  <c r="AB131" i="4"/>
  <c r="N3" i="3"/>
  <c r="Q3" i="3" s="1"/>
  <c r="T3" i="3" s="1"/>
  <c r="W3" i="3" s="1"/>
  <c r="Z3" i="3" s="1"/>
  <c r="G8" i="3"/>
  <c r="G9" i="3"/>
  <c r="H9" i="3" s="1"/>
  <c r="G10" i="3"/>
  <c r="H10" i="3" s="1"/>
  <c r="G11" i="3"/>
  <c r="H11" i="3" s="1"/>
  <c r="G12" i="3"/>
  <c r="H12" i="3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/>
  <c r="G23" i="3"/>
  <c r="H23" i="3" s="1"/>
  <c r="M25" i="3"/>
  <c r="P25" i="3"/>
  <c r="S25" i="3"/>
  <c r="V25" i="3"/>
  <c r="Y25" i="3"/>
  <c r="AB25" i="3"/>
  <c r="H26" i="3"/>
  <c r="M26" i="3"/>
  <c r="P26" i="3"/>
  <c r="S26" i="3"/>
  <c r="V26" i="3"/>
  <c r="Y26" i="3"/>
  <c r="AB26" i="3"/>
  <c r="M27" i="3"/>
  <c r="P27" i="3"/>
  <c r="S27" i="3"/>
  <c r="V27" i="3"/>
  <c r="Y27" i="3"/>
  <c r="AB27" i="3"/>
  <c r="M28" i="3"/>
  <c r="P28" i="3"/>
  <c r="S28" i="3"/>
  <c r="V28" i="3"/>
  <c r="Y28" i="3"/>
  <c r="AB28" i="3"/>
  <c r="H29" i="3"/>
  <c r="M29" i="3"/>
  <c r="P29" i="3"/>
  <c r="S29" i="3"/>
  <c r="V29" i="3"/>
  <c r="Y29" i="3"/>
  <c r="AB29" i="3"/>
  <c r="H30" i="3"/>
  <c r="M30" i="3"/>
  <c r="P30" i="3"/>
  <c r="S30" i="3"/>
  <c r="V30" i="3"/>
  <c r="Y30" i="3"/>
  <c r="AB30" i="3"/>
  <c r="M31" i="3"/>
  <c r="P31" i="3"/>
  <c r="S31" i="3"/>
  <c r="V31" i="3"/>
  <c r="Y31" i="3"/>
  <c r="AB31" i="3"/>
  <c r="M32" i="3"/>
  <c r="P32" i="3"/>
  <c r="S32" i="3"/>
  <c r="V32" i="3"/>
  <c r="Y32" i="3"/>
  <c r="AB32" i="3"/>
  <c r="M33" i="3"/>
  <c r="P33" i="3"/>
  <c r="S33" i="3"/>
  <c r="V33" i="3"/>
  <c r="Y33" i="3"/>
  <c r="AB33" i="3"/>
  <c r="H34" i="3"/>
  <c r="M34" i="3"/>
  <c r="P34" i="3"/>
  <c r="S34" i="3"/>
  <c r="V34" i="3"/>
  <c r="Y34" i="3"/>
  <c r="AB34" i="3"/>
  <c r="M35" i="3"/>
  <c r="P35" i="3"/>
  <c r="S35" i="3"/>
  <c r="V35" i="3"/>
  <c r="Y35" i="3"/>
  <c r="AB35" i="3"/>
  <c r="M36" i="3"/>
  <c r="P36" i="3"/>
  <c r="S36" i="3"/>
  <c r="V36" i="3"/>
  <c r="Y36" i="3"/>
  <c r="AB36" i="3"/>
  <c r="M37" i="3"/>
  <c r="P37" i="3"/>
  <c r="S37" i="3"/>
  <c r="V37" i="3"/>
  <c r="Y37" i="3"/>
  <c r="AB37" i="3"/>
  <c r="H38" i="3"/>
  <c r="M38" i="3"/>
  <c r="P38" i="3"/>
  <c r="S38" i="3"/>
  <c r="V38" i="3"/>
  <c r="Y38" i="3"/>
  <c r="AB38" i="3"/>
  <c r="M39" i="3"/>
  <c r="P39" i="3"/>
  <c r="S39" i="3"/>
  <c r="V39" i="3"/>
  <c r="Y39" i="3"/>
  <c r="AB39" i="3"/>
  <c r="M40" i="3"/>
  <c r="P40" i="3"/>
  <c r="S40" i="3"/>
  <c r="V40" i="3"/>
  <c r="Y40" i="3"/>
  <c r="AB40" i="3"/>
  <c r="M43" i="3"/>
  <c r="P43" i="3"/>
  <c r="S43" i="3"/>
  <c r="V43" i="3"/>
  <c r="Y43" i="3"/>
  <c r="AB43" i="3"/>
  <c r="H44" i="3"/>
  <c r="M44" i="3"/>
  <c r="P44" i="3"/>
  <c r="S44" i="3"/>
  <c r="V44" i="3"/>
  <c r="Y44" i="3"/>
  <c r="AB44" i="3"/>
  <c r="M45" i="3"/>
  <c r="P45" i="3"/>
  <c r="S45" i="3"/>
  <c r="V45" i="3"/>
  <c r="Y45" i="3"/>
  <c r="AB45" i="3"/>
  <c r="M46" i="3"/>
  <c r="P46" i="3"/>
  <c r="S46" i="3"/>
  <c r="V46" i="3"/>
  <c r="Y46" i="3"/>
  <c r="AB46" i="3"/>
  <c r="M47" i="3"/>
  <c r="P47" i="3"/>
  <c r="S47" i="3"/>
  <c r="V47" i="3"/>
  <c r="Y47" i="3"/>
  <c r="AB47" i="3"/>
  <c r="H48" i="3"/>
  <c r="M48" i="3"/>
  <c r="P48" i="3"/>
  <c r="S48" i="3"/>
  <c r="V48" i="3"/>
  <c r="Y48" i="3"/>
  <c r="AB48" i="3"/>
  <c r="M49" i="3"/>
  <c r="P49" i="3"/>
  <c r="S49" i="3"/>
  <c r="V49" i="3"/>
  <c r="Y49" i="3"/>
  <c r="AB49" i="3"/>
  <c r="M50" i="3"/>
  <c r="P50" i="3"/>
  <c r="S50" i="3"/>
  <c r="V50" i="3"/>
  <c r="Y50" i="3"/>
  <c r="AB50" i="3"/>
  <c r="M51" i="3"/>
  <c r="P51" i="3"/>
  <c r="S51" i="3"/>
  <c r="V51" i="3"/>
  <c r="Y51" i="3"/>
  <c r="AB51" i="3"/>
  <c r="H52" i="3"/>
  <c r="M52" i="3"/>
  <c r="P52" i="3"/>
  <c r="S52" i="3"/>
  <c r="V52" i="3"/>
  <c r="Y52" i="3"/>
  <c r="AB52" i="3"/>
  <c r="M53" i="3"/>
  <c r="P53" i="3"/>
  <c r="S53" i="3"/>
  <c r="V53" i="3"/>
  <c r="Y53" i="3"/>
  <c r="AB53" i="3"/>
  <c r="M54" i="3"/>
  <c r="P54" i="3"/>
  <c r="S54" i="3"/>
  <c r="V54" i="3"/>
  <c r="Y54" i="3"/>
  <c r="AB54" i="3"/>
  <c r="M55" i="3"/>
  <c r="P55" i="3"/>
  <c r="S55" i="3"/>
  <c r="V55" i="3"/>
  <c r="Y55" i="3"/>
  <c r="AB55" i="3"/>
  <c r="H56" i="3"/>
  <c r="M56" i="3"/>
  <c r="P56" i="3"/>
  <c r="S56" i="3"/>
  <c r="V56" i="3"/>
  <c r="Y56" i="3"/>
  <c r="AB56" i="3"/>
  <c r="M57" i="3"/>
  <c r="P57" i="3"/>
  <c r="S57" i="3"/>
  <c r="V57" i="3"/>
  <c r="Y57" i="3"/>
  <c r="AB57" i="3"/>
  <c r="M58" i="3"/>
  <c r="P58" i="3"/>
  <c r="S58" i="3"/>
  <c r="V58" i="3"/>
  <c r="Y58" i="3"/>
  <c r="AB58" i="3"/>
  <c r="M59" i="3"/>
  <c r="P59" i="3"/>
  <c r="S59" i="3"/>
  <c r="V59" i="3"/>
  <c r="Y59" i="3"/>
  <c r="AB59" i="3"/>
  <c r="H60" i="3"/>
  <c r="M60" i="3"/>
  <c r="P60" i="3"/>
  <c r="S60" i="3"/>
  <c r="V60" i="3"/>
  <c r="Y60" i="3"/>
  <c r="AB60" i="3"/>
  <c r="M61" i="3"/>
  <c r="P61" i="3"/>
  <c r="S61" i="3"/>
  <c r="V61" i="3"/>
  <c r="Y61" i="3"/>
  <c r="AB61" i="3"/>
  <c r="H62" i="3"/>
  <c r="M62" i="3"/>
  <c r="P62" i="3"/>
  <c r="S62" i="3"/>
  <c r="V62" i="3"/>
  <c r="Y62" i="3"/>
  <c r="AB62" i="3"/>
  <c r="M63" i="3"/>
  <c r="P63" i="3"/>
  <c r="S63" i="3"/>
  <c r="V63" i="3"/>
  <c r="Y63" i="3"/>
  <c r="AB63" i="3"/>
  <c r="H64" i="3"/>
  <c r="M64" i="3"/>
  <c r="P64" i="3"/>
  <c r="S64" i="3"/>
  <c r="V64" i="3"/>
  <c r="Y64" i="3"/>
  <c r="AB64" i="3"/>
  <c r="M65" i="3"/>
  <c r="P65" i="3"/>
  <c r="S65" i="3"/>
  <c r="V65" i="3"/>
  <c r="Y65" i="3"/>
  <c r="AB65" i="3"/>
  <c r="M66" i="3"/>
  <c r="P66" i="3"/>
  <c r="S66" i="3"/>
  <c r="V66" i="3"/>
  <c r="Y66" i="3"/>
  <c r="AB66" i="3"/>
  <c r="H70" i="3"/>
  <c r="H74" i="3"/>
  <c r="M78" i="3"/>
  <c r="P78" i="3"/>
  <c r="S78" i="3"/>
  <c r="V78" i="3"/>
  <c r="Y78" i="3"/>
  <c r="AB78" i="3"/>
  <c r="M79" i="3"/>
  <c r="P79" i="3"/>
  <c r="S79" i="3"/>
  <c r="V79" i="3"/>
  <c r="Y79" i="3"/>
  <c r="AB79" i="3"/>
  <c r="H80" i="3"/>
  <c r="M80" i="3"/>
  <c r="P80" i="3"/>
  <c r="S80" i="3"/>
  <c r="V80" i="3"/>
  <c r="Y80" i="3"/>
  <c r="AB80" i="3"/>
  <c r="M81" i="3"/>
  <c r="P81" i="3"/>
  <c r="S81" i="3"/>
  <c r="V81" i="3"/>
  <c r="Y81" i="3"/>
  <c r="AB81" i="3"/>
  <c r="M82" i="3"/>
  <c r="P82" i="3"/>
  <c r="S82" i="3"/>
  <c r="V82" i="3"/>
  <c r="Y82" i="3"/>
  <c r="AB82" i="3"/>
  <c r="M83" i="3"/>
  <c r="P83" i="3"/>
  <c r="S83" i="3"/>
  <c r="V83" i="3"/>
  <c r="Y83" i="3"/>
  <c r="AB83" i="3"/>
  <c r="M84" i="3"/>
  <c r="P84" i="3"/>
  <c r="S84" i="3"/>
  <c r="V84" i="3"/>
  <c r="Y84" i="3"/>
  <c r="AB84" i="3"/>
  <c r="M85" i="3"/>
  <c r="P85" i="3"/>
  <c r="S85" i="3"/>
  <c r="V85" i="3"/>
  <c r="Y85" i="3"/>
  <c r="AB85" i="3"/>
  <c r="M86" i="3"/>
  <c r="P86" i="3"/>
  <c r="S86" i="3"/>
  <c r="V86" i="3"/>
  <c r="Y86" i="3"/>
  <c r="AB86" i="3"/>
  <c r="M87" i="3"/>
  <c r="P87" i="3"/>
  <c r="S87" i="3"/>
  <c r="V87" i="3"/>
  <c r="Y87" i="3"/>
  <c r="AB87" i="3"/>
  <c r="H88" i="3"/>
  <c r="M88" i="3"/>
  <c r="P88" i="3"/>
  <c r="S88" i="3"/>
  <c r="V88" i="3"/>
  <c r="Y88" i="3"/>
  <c r="AB88" i="3"/>
  <c r="H89" i="3"/>
  <c r="M89" i="3"/>
  <c r="P89" i="3"/>
  <c r="S89" i="3"/>
  <c r="V89" i="3"/>
  <c r="Y89" i="3"/>
  <c r="AB89" i="3"/>
  <c r="M90" i="3"/>
  <c r="P90" i="3"/>
  <c r="S90" i="3"/>
  <c r="V90" i="3"/>
  <c r="Y90" i="3"/>
  <c r="AB90" i="3"/>
  <c r="M91" i="3"/>
  <c r="P91" i="3"/>
  <c r="S91" i="3"/>
  <c r="V91" i="3"/>
  <c r="Y91" i="3"/>
  <c r="AB91" i="3"/>
  <c r="M92" i="3"/>
  <c r="P92" i="3"/>
  <c r="S92" i="3"/>
  <c r="V92" i="3"/>
  <c r="Y92" i="3"/>
  <c r="AB92" i="3"/>
  <c r="H93" i="3"/>
  <c r="M93" i="3"/>
  <c r="P93" i="3"/>
  <c r="S93" i="3"/>
  <c r="V93" i="3"/>
  <c r="Y93" i="3"/>
  <c r="AB93" i="3"/>
  <c r="G94" i="3"/>
  <c r="H94" i="3" s="1"/>
  <c r="M94" i="3"/>
  <c r="P94" i="3"/>
  <c r="S94" i="3"/>
  <c r="V94" i="3"/>
  <c r="Y94" i="3"/>
  <c r="AB94" i="3"/>
  <c r="G95" i="3"/>
  <c r="H95" i="3" s="1"/>
  <c r="M95" i="3"/>
  <c r="P95" i="3"/>
  <c r="S95" i="3"/>
  <c r="V95" i="3"/>
  <c r="Y95" i="3"/>
  <c r="AB95" i="3"/>
  <c r="G96" i="3"/>
  <c r="H96" i="3" s="1"/>
  <c r="M96" i="3"/>
  <c r="P96" i="3"/>
  <c r="S96" i="3"/>
  <c r="V96" i="3"/>
  <c r="Y96" i="3"/>
  <c r="AB96" i="3"/>
  <c r="G97" i="3"/>
  <c r="H97" i="3" s="1"/>
  <c r="M97" i="3"/>
  <c r="P97" i="3"/>
  <c r="S97" i="3"/>
  <c r="V97" i="3"/>
  <c r="Y97" i="3"/>
  <c r="AB97" i="3"/>
  <c r="G98" i="3"/>
  <c r="H98" i="3" s="1"/>
  <c r="M98" i="3"/>
  <c r="P98" i="3"/>
  <c r="S98" i="3"/>
  <c r="V98" i="3"/>
  <c r="Y98" i="3"/>
  <c r="AB98" i="3"/>
  <c r="G99" i="3"/>
  <c r="H99" i="3" s="1"/>
  <c r="M99" i="3"/>
  <c r="P99" i="3"/>
  <c r="S99" i="3"/>
  <c r="V99" i="3"/>
  <c r="Y99" i="3"/>
  <c r="AB99" i="3"/>
  <c r="G100" i="3"/>
  <c r="H100" i="3" s="1"/>
  <c r="M100" i="3"/>
  <c r="P100" i="3"/>
  <c r="S100" i="3"/>
  <c r="V100" i="3"/>
  <c r="Y100" i="3"/>
  <c r="AB100" i="3"/>
  <c r="G101" i="3"/>
  <c r="H101" i="3" s="1"/>
  <c r="M101" i="3"/>
  <c r="P101" i="3"/>
  <c r="S101" i="3"/>
  <c r="V101" i="3"/>
  <c r="Y101" i="3"/>
  <c r="AB101" i="3"/>
  <c r="M104" i="3"/>
  <c r="P104" i="3"/>
  <c r="S104" i="3"/>
  <c r="V104" i="3"/>
  <c r="Y104" i="3"/>
  <c r="AB104" i="3"/>
  <c r="H105" i="3"/>
  <c r="M105" i="3"/>
  <c r="P105" i="3"/>
  <c r="S105" i="3"/>
  <c r="V105" i="3"/>
  <c r="Y105" i="3"/>
  <c r="AB105" i="3"/>
  <c r="M106" i="3"/>
  <c r="P106" i="3"/>
  <c r="S106" i="3"/>
  <c r="V106" i="3"/>
  <c r="Y106" i="3"/>
  <c r="AB106" i="3"/>
  <c r="H107" i="3"/>
  <c r="M107" i="3"/>
  <c r="P107" i="3"/>
  <c r="S107" i="3"/>
  <c r="V107" i="3"/>
  <c r="Y107" i="3"/>
  <c r="AB107" i="3"/>
  <c r="M108" i="3"/>
  <c r="P108" i="3"/>
  <c r="S108" i="3"/>
  <c r="V108" i="3"/>
  <c r="Y108" i="3"/>
  <c r="AB108" i="3"/>
  <c r="H109" i="3"/>
  <c r="M109" i="3"/>
  <c r="P109" i="3"/>
  <c r="S109" i="3"/>
  <c r="V109" i="3"/>
  <c r="Y109" i="3"/>
  <c r="AB109" i="3"/>
  <c r="H110" i="3"/>
  <c r="M110" i="3"/>
  <c r="P110" i="3"/>
  <c r="S110" i="3"/>
  <c r="V110" i="3"/>
  <c r="Y110" i="3"/>
  <c r="AB110" i="3"/>
  <c r="H111" i="3"/>
  <c r="M111" i="3"/>
  <c r="P111" i="3"/>
  <c r="S111" i="3"/>
  <c r="V111" i="3"/>
  <c r="Y111" i="3"/>
  <c r="AB111" i="3"/>
  <c r="H115" i="3"/>
  <c r="H117" i="3"/>
  <c r="H119" i="3"/>
  <c r="M120" i="3"/>
  <c r="P120" i="3"/>
  <c r="S120" i="3"/>
  <c r="V120" i="3"/>
  <c r="Y120" i="3"/>
  <c r="AB120" i="3"/>
  <c r="H121" i="3"/>
  <c r="M121" i="3"/>
  <c r="P121" i="3"/>
  <c r="S121" i="3"/>
  <c r="V121" i="3"/>
  <c r="Y121" i="3"/>
  <c r="AB121" i="3"/>
  <c r="M122" i="3"/>
  <c r="P122" i="3"/>
  <c r="S122" i="3"/>
  <c r="V122" i="3"/>
  <c r="Y122" i="3"/>
  <c r="AB122" i="3"/>
  <c r="H123" i="3"/>
  <c r="M123" i="3"/>
  <c r="P123" i="3"/>
  <c r="S123" i="3"/>
  <c r="V123" i="3"/>
  <c r="Y123" i="3"/>
  <c r="AB123" i="3"/>
  <c r="M124" i="3"/>
  <c r="P124" i="3"/>
  <c r="S124" i="3"/>
  <c r="V124" i="3"/>
  <c r="Y124" i="3"/>
  <c r="AB124" i="3"/>
  <c r="M125" i="3"/>
  <c r="P125" i="3"/>
  <c r="S125" i="3"/>
  <c r="V125" i="3"/>
  <c r="Y125" i="3"/>
  <c r="AB125" i="3"/>
  <c r="M126" i="3"/>
  <c r="P126" i="3"/>
  <c r="S126" i="3"/>
  <c r="V126" i="3"/>
  <c r="Y126" i="3"/>
  <c r="AB126" i="3"/>
  <c r="M127" i="3"/>
  <c r="P127" i="3"/>
  <c r="S127" i="3"/>
  <c r="V127" i="3"/>
  <c r="Y127" i="3"/>
  <c r="AB127" i="3"/>
  <c r="H130" i="3"/>
  <c r="H131" i="3"/>
  <c r="H134" i="3"/>
  <c r="N3" i="2"/>
  <c r="Q3" i="2" s="1"/>
  <c r="T3" i="2" s="1"/>
  <c r="W3" i="2" s="1"/>
  <c r="Z3" i="2" s="1"/>
  <c r="H8" i="2"/>
  <c r="M8" i="2"/>
  <c r="P8" i="2"/>
  <c r="S8" i="2"/>
  <c r="V8" i="2"/>
  <c r="Y8" i="2"/>
  <c r="AB8" i="2"/>
  <c r="M9" i="2"/>
  <c r="P9" i="2"/>
  <c r="S9" i="2"/>
  <c r="V9" i="2"/>
  <c r="Y9" i="2"/>
  <c r="AB9" i="2"/>
  <c r="H10" i="2"/>
  <c r="M10" i="2"/>
  <c r="P10" i="2"/>
  <c r="S10" i="2"/>
  <c r="V10" i="2"/>
  <c r="Y10" i="2"/>
  <c r="AB10" i="2"/>
  <c r="H11" i="2"/>
  <c r="M11" i="2"/>
  <c r="P11" i="2"/>
  <c r="S11" i="2"/>
  <c r="V11" i="2"/>
  <c r="Y11" i="2"/>
  <c r="AB11" i="2"/>
  <c r="H12" i="2"/>
  <c r="M12" i="2"/>
  <c r="P12" i="2"/>
  <c r="S12" i="2"/>
  <c r="V12" i="2"/>
  <c r="Y12" i="2"/>
  <c r="AB12" i="2"/>
  <c r="H13" i="2"/>
  <c r="M13" i="2"/>
  <c r="P13" i="2"/>
  <c r="S13" i="2"/>
  <c r="V13" i="2"/>
  <c r="Y13" i="2"/>
  <c r="AB13" i="2"/>
  <c r="H14" i="2"/>
  <c r="M14" i="2"/>
  <c r="P14" i="2"/>
  <c r="S14" i="2"/>
  <c r="V14" i="2"/>
  <c r="Y14" i="2"/>
  <c r="AB14" i="2"/>
  <c r="H15" i="2"/>
  <c r="M15" i="2"/>
  <c r="P15" i="2"/>
  <c r="S15" i="2"/>
  <c r="V15" i="2"/>
  <c r="Y15" i="2"/>
  <c r="AB15" i="2"/>
  <c r="G16" i="2"/>
  <c r="H16" i="2"/>
  <c r="M16" i="2"/>
  <c r="P16" i="2"/>
  <c r="S16" i="2"/>
  <c r="V16" i="2"/>
  <c r="Y16" i="2"/>
  <c r="AB16" i="2"/>
  <c r="G17" i="2"/>
  <c r="H17" i="2"/>
  <c r="M17" i="2"/>
  <c r="P17" i="2"/>
  <c r="S17" i="2"/>
  <c r="V17" i="2"/>
  <c r="Y17" i="2"/>
  <c r="AB17" i="2"/>
  <c r="G18" i="2"/>
  <c r="H18" i="2"/>
  <c r="M18" i="2"/>
  <c r="P18" i="2"/>
  <c r="S18" i="2"/>
  <c r="V18" i="2"/>
  <c r="Y18" i="2"/>
  <c r="AB18" i="2"/>
  <c r="G19" i="2"/>
  <c r="H19" i="2"/>
  <c r="M19" i="2"/>
  <c r="P19" i="2"/>
  <c r="S19" i="2"/>
  <c r="V19" i="2"/>
  <c r="Y19" i="2"/>
  <c r="AB19" i="2"/>
  <c r="G20" i="2"/>
  <c r="H20" i="2"/>
  <c r="M20" i="2"/>
  <c r="P20" i="2"/>
  <c r="S20" i="2"/>
  <c r="V20" i="2"/>
  <c r="Y20" i="2"/>
  <c r="AB20" i="2"/>
  <c r="G21" i="2"/>
  <c r="H21" i="2"/>
  <c r="M21" i="2"/>
  <c r="P21" i="2"/>
  <c r="S21" i="2"/>
  <c r="V21" i="2"/>
  <c r="Y21" i="2"/>
  <c r="AB21" i="2"/>
  <c r="G22" i="2"/>
  <c r="H22" i="2"/>
  <c r="M22" i="2"/>
  <c r="P22" i="2"/>
  <c r="S22" i="2"/>
  <c r="V22" i="2"/>
  <c r="Y22" i="2"/>
  <c r="AB22" i="2"/>
  <c r="G23" i="2"/>
  <c r="H23" i="2"/>
  <c r="M23" i="2"/>
  <c r="P23" i="2"/>
  <c r="S23" i="2"/>
  <c r="V23" i="2"/>
  <c r="Y23" i="2"/>
  <c r="AB23" i="2"/>
  <c r="G24" i="2"/>
  <c r="H24" i="2" s="1"/>
  <c r="M24" i="2"/>
  <c r="P24" i="2"/>
  <c r="S24" i="2"/>
  <c r="V24" i="2"/>
  <c r="Y24" i="2"/>
  <c r="AB24" i="2"/>
  <c r="G25" i="2"/>
  <c r="H25" i="2"/>
  <c r="M25" i="2"/>
  <c r="P25" i="2"/>
  <c r="S25" i="2"/>
  <c r="V25" i="2"/>
  <c r="Y25" i="2"/>
  <c r="AB25" i="2"/>
  <c r="G26" i="2"/>
  <c r="H26" i="2"/>
  <c r="M26" i="2"/>
  <c r="P26" i="2"/>
  <c r="S26" i="2"/>
  <c r="V26" i="2"/>
  <c r="Y26" i="2"/>
  <c r="AB26" i="2"/>
  <c r="G27" i="2"/>
  <c r="H27" i="2"/>
  <c r="M27" i="2"/>
  <c r="P27" i="2"/>
  <c r="S27" i="2"/>
  <c r="V27" i="2"/>
  <c r="Y27" i="2"/>
  <c r="AB27" i="2"/>
  <c r="G28" i="2"/>
  <c r="H28" i="2"/>
  <c r="M28" i="2"/>
  <c r="P28" i="2"/>
  <c r="S28" i="2"/>
  <c r="V28" i="2"/>
  <c r="Y28" i="2"/>
  <c r="AB28" i="2"/>
  <c r="G29" i="2"/>
  <c r="H29" i="2"/>
  <c r="M29" i="2"/>
  <c r="P29" i="2"/>
  <c r="S29" i="2"/>
  <c r="V29" i="2"/>
  <c r="Y29" i="2"/>
  <c r="AB29" i="2"/>
  <c r="G30" i="2"/>
  <c r="H30" i="2"/>
  <c r="M30" i="2"/>
  <c r="P30" i="2"/>
  <c r="S30" i="2"/>
  <c r="V30" i="2"/>
  <c r="Y30" i="2"/>
  <c r="AB30" i="2"/>
  <c r="G31" i="2"/>
  <c r="H31" i="2"/>
  <c r="M31" i="2"/>
  <c r="P31" i="2"/>
  <c r="S31" i="2"/>
  <c r="V31" i="2"/>
  <c r="Y31" i="2"/>
  <c r="AB31" i="2"/>
  <c r="G32" i="2"/>
  <c r="H32" i="2"/>
  <c r="M32" i="2"/>
  <c r="P32" i="2"/>
  <c r="S32" i="2"/>
  <c r="V32" i="2"/>
  <c r="Y32" i="2"/>
  <c r="AB32" i="2"/>
  <c r="G33" i="2"/>
  <c r="H33" i="2"/>
  <c r="M33" i="2"/>
  <c r="P33" i="2"/>
  <c r="S33" i="2"/>
  <c r="V33" i="2"/>
  <c r="Y33" i="2"/>
  <c r="AB33" i="2"/>
  <c r="G34" i="2"/>
  <c r="H34" i="2"/>
  <c r="M34" i="2"/>
  <c r="P34" i="2"/>
  <c r="S34" i="2"/>
  <c r="V34" i="2"/>
  <c r="Y34" i="2"/>
  <c r="AB34" i="2"/>
  <c r="G35" i="2"/>
  <c r="H35" i="2"/>
  <c r="M35" i="2"/>
  <c r="P35" i="2"/>
  <c r="S35" i="2"/>
  <c r="V35" i="2"/>
  <c r="Y35" i="2"/>
  <c r="AB35" i="2"/>
  <c r="G36" i="2"/>
  <c r="H36" i="2"/>
  <c r="M36" i="2"/>
  <c r="P36" i="2"/>
  <c r="S36" i="2"/>
  <c r="V36" i="2"/>
  <c r="Y36" i="2"/>
  <c r="AB36" i="2"/>
  <c r="G37" i="2"/>
  <c r="H37" i="2"/>
  <c r="M37" i="2"/>
  <c r="P37" i="2"/>
  <c r="S37" i="2"/>
  <c r="V37" i="2"/>
  <c r="Y37" i="2"/>
  <c r="AB37" i="2"/>
  <c r="G38" i="2"/>
  <c r="H38" i="2"/>
  <c r="M38" i="2"/>
  <c r="P38" i="2"/>
  <c r="S38" i="2"/>
  <c r="V38" i="2"/>
  <c r="Y38" i="2"/>
  <c r="AB38" i="2"/>
  <c r="G39" i="2"/>
  <c r="H39" i="2"/>
  <c r="M39" i="2"/>
  <c r="P39" i="2"/>
  <c r="S39" i="2"/>
  <c r="V39" i="2"/>
  <c r="Y39" i="2"/>
  <c r="AB39" i="2"/>
  <c r="M41" i="2"/>
  <c r="P41" i="2"/>
  <c r="S41" i="2"/>
  <c r="V41" i="2"/>
  <c r="Y41" i="2"/>
  <c r="AB41" i="2"/>
  <c r="H42" i="2"/>
  <c r="M42" i="2"/>
  <c r="P42" i="2"/>
  <c r="S42" i="2"/>
  <c r="V42" i="2"/>
  <c r="Y42" i="2"/>
  <c r="AB42" i="2"/>
  <c r="H43" i="2"/>
  <c r="M43" i="2"/>
  <c r="P43" i="2"/>
  <c r="S43" i="2"/>
  <c r="V43" i="2"/>
  <c r="Y43" i="2"/>
  <c r="AB43" i="2"/>
  <c r="M44" i="2"/>
  <c r="P44" i="2"/>
  <c r="S44" i="2"/>
  <c r="V44" i="2"/>
  <c r="Y44" i="2"/>
  <c r="AB44" i="2"/>
  <c r="M45" i="2"/>
  <c r="P45" i="2"/>
  <c r="S45" i="2"/>
  <c r="V45" i="2"/>
  <c r="Y45" i="2"/>
  <c r="AB45" i="2"/>
  <c r="H46" i="2"/>
  <c r="M46" i="2"/>
  <c r="P46" i="2"/>
  <c r="S46" i="2"/>
  <c r="V46" i="2"/>
  <c r="Y46" i="2"/>
  <c r="AB46" i="2"/>
  <c r="H47" i="2"/>
  <c r="M47" i="2"/>
  <c r="P47" i="2"/>
  <c r="S47" i="2"/>
  <c r="V47" i="2"/>
  <c r="Y47" i="2"/>
  <c r="AB47" i="2"/>
  <c r="M48" i="2"/>
  <c r="P48" i="2"/>
  <c r="S48" i="2"/>
  <c r="V48" i="2"/>
  <c r="Y48" i="2"/>
  <c r="AB48" i="2"/>
  <c r="M50" i="2"/>
  <c r="P50" i="2"/>
  <c r="S50" i="2"/>
  <c r="V50" i="2"/>
  <c r="Y50" i="2"/>
  <c r="AB50" i="2"/>
  <c r="H51" i="2"/>
  <c r="M51" i="2"/>
  <c r="P51" i="2"/>
  <c r="S51" i="2"/>
  <c r="V51" i="2"/>
  <c r="Y51" i="2"/>
  <c r="AB51" i="2"/>
  <c r="H52" i="2"/>
  <c r="M52" i="2"/>
  <c r="P52" i="2"/>
  <c r="S52" i="2"/>
  <c r="V52" i="2"/>
  <c r="Y52" i="2"/>
  <c r="AB52" i="2"/>
  <c r="H53" i="2"/>
  <c r="M53" i="2"/>
  <c r="P53" i="2"/>
  <c r="S53" i="2"/>
  <c r="V53" i="2"/>
  <c r="Y53" i="2"/>
  <c r="AB53" i="2"/>
  <c r="M54" i="2"/>
  <c r="P54" i="2"/>
  <c r="S54" i="2"/>
  <c r="V54" i="2"/>
  <c r="Y54" i="2"/>
  <c r="AB54" i="2"/>
  <c r="H55" i="2"/>
  <c r="M55" i="2"/>
  <c r="P55" i="2"/>
  <c r="S55" i="2"/>
  <c r="V55" i="2"/>
  <c r="Y55" i="2"/>
  <c r="AB55" i="2"/>
  <c r="H56" i="2"/>
  <c r="M56" i="2"/>
  <c r="P56" i="2"/>
  <c r="S56" i="2"/>
  <c r="V56" i="2"/>
  <c r="Y56" i="2"/>
  <c r="AB56" i="2"/>
  <c r="M57" i="2"/>
  <c r="P57" i="2"/>
  <c r="S57" i="2"/>
  <c r="V57" i="2"/>
  <c r="Y57" i="2"/>
  <c r="AB57" i="2"/>
  <c r="M58" i="2"/>
  <c r="P58" i="2"/>
  <c r="S58" i="2"/>
  <c r="V58" i="2"/>
  <c r="Y58" i="2"/>
  <c r="AB58" i="2"/>
  <c r="G59" i="2"/>
  <c r="H59" i="2" s="1"/>
  <c r="M59" i="2"/>
  <c r="P59" i="2"/>
  <c r="S59" i="2"/>
  <c r="V59" i="2"/>
  <c r="Y59" i="2"/>
  <c r="AB59" i="2"/>
  <c r="G60" i="2"/>
  <c r="H60" i="2" s="1"/>
  <c r="M60" i="2"/>
  <c r="P60" i="2"/>
  <c r="S60" i="2"/>
  <c r="V60" i="2"/>
  <c r="Y60" i="2"/>
  <c r="AB60" i="2"/>
  <c r="M61" i="2"/>
  <c r="P61" i="2"/>
  <c r="S61" i="2"/>
  <c r="V61" i="2"/>
  <c r="Y61" i="2"/>
  <c r="AB61" i="2"/>
  <c r="M62" i="2"/>
  <c r="P62" i="2"/>
  <c r="S62" i="2"/>
  <c r="V62" i="2"/>
  <c r="Y62" i="2"/>
  <c r="AB62" i="2"/>
  <c r="G63" i="2"/>
  <c r="H63" i="2" s="1"/>
  <c r="M63" i="2"/>
  <c r="P63" i="2"/>
  <c r="S63" i="2"/>
  <c r="V63" i="2"/>
  <c r="Y63" i="2"/>
  <c r="AB63" i="2"/>
  <c r="G64" i="2"/>
  <c r="H64" i="2" s="1"/>
  <c r="M64" i="2"/>
  <c r="P64" i="2"/>
  <c r="S64" i="2"/>
  <c r="V64" i="2"/>
  <c r="Y64" i="2"/>
  <c r="AB64" i="2"/>
  <c r="M65" i="2"/>
  <c r="P65" i="2"/>
  <c r="S65" i="2"/>
  <c r="V65" i="2"/>
  <c r="Y65" i="2"/>
  <c r="AB65" i="2"/>
  <c r="M67" i="2"/>
  <c r="P67" i="2"/>
  <c r="S67" i="2"/>
  <c r="V67" i="2"/>
  <c r="Y67" i="2"/>
  <c r="AB67" i="2"/>
  <c r="H68" i="2"/>
  <c r="M68" i="2"/>
  <c r="P68" i="2"/>
  <c r="S68" i="2"/>
  <c r="V68" i="2"/>
  <c r="Y68" i="2"/>
  <c r="AB68" i="2"/>
  <c r="H69" i="2"/>
  <c r="M69" i="2"/>
  <c r="P69" i="2"/>
  <c r="S69" i="2"/>
  <c r="V69" i="2"/>
  <c r="Y69" i="2"/>
  <c r="AB69" i="2"/>
  <c r="H70" i="2"/>
  <c r="M70" i="2"/>
  <c r="P70" i="2"/>
  <c r="S70" i="2"/>
  <c r="V70" i="2"/>
  <c r="Y70" i="2"/>
  <c r="AB70" i="2"/>
  <c r="M71" i="2"/>
  <c r="P71" i="2"/>
  <c r="S71" i="2"/>
  <c r="V71" i="2"/>
  <c r="Y71" i="2"/>
  <c r="AB71" i="2"/>
  <c r="H72" i="2"/>
  <c r="M72" i="2"/>
  <c r="P72" i="2"/>
  <c r="S72" i="2"/>
  <c r="V72" i="2"/>
  <c r="Y72" i="2"/>
  <c r="AB72" i="2"/>
  <c r="H73" i="2"/>
  <c r="M73" i="2"/>
  <c r="P73" i="2"/>
  <c r="S73" i="2"/>
  <c r="V73" i="2"/>
  <c r="Y73" i="2"/>
  <c r="AB73" i="2"/>
  <c r="H74" i="2"/>
  <c r="M74" i="2"/>
  <c r="P74" i="2"/>
  <c r="S74" i="2"/>
  <c r="V74" i="2"/>
  <c r="Y74" i="2"/>
  <c r="AB74" i="2"/>
  <c r="M75" i="2"/>
  <c r="P75" i="2"/>
  <c r="S75" i="2"/>
  <c r="V75" i="2"/>
  <c r="Y75" i="2"/>
  <c r="AB75" i="2"/>
  <c r="G76" i="2"/>
  <c r="H76" i="2" s="1"/>
  <c r="M76" i="2"/>
  <c r="P76" i="2"/>
  <c r="S76" i="2"/>
  <c r="V76" i="2"/>
  <c r="Y76" i="2"/>
  <c r="AB76" i="2"/>
  <c r="G77" i="2"/>
  <c r="H77" i="2" s="1"/>
  <c r="M77" i="2"/>
  <c r="P77" i="2"/>
  <c r="S77" i="2"/>
  <c r="V77" i="2"/>
  <c r="Y77" i="2"/>
  <c r="AB77" i="2"/>
  <c r="M78" i="2"/>
  <c r="P78" i="2"/>
  <c r="S78" i="2"/>
  <c r="V78" i="2"/>
  <c r="Y78" i="2"/>
  <c r="AB78" i="2"/>
  <c r="M79" i="2"/>
  <c r="P79" i="2"/>
  <c r="S79" i="2"/>
  <c r="V79" i="2"/>
  <c r="Y79" i="2"/>
  <c r="AB79" i="2"/>
  <c r="G80" i="2"/>
  <c r="H80" i="2" s="1"/>
  <c r="M80" i="2"/>
  <c r="P80" i="2"/>
  <c r="S80" i="2"/>
  <c r="V80" i="2"/>
  <c r="Y80" i="2"/>
  <c r="AB80" i="2"/>
  <c r="M81" i="2"/>
  <c r="P81" i="2"/>
  <c r="S81" i="2"/>
  <c r="V81" i="2"/>
  <c r="Y81" i="2"/>
  <c r="AB81" i="2"/>
  <c r="G82" i="2"/>
  <c r="H82" i="2" s="1"/>
  <c r="M82" i="2"/>
  <c r="P82" i="2"/>
  <c r="S82" i="2"/>
  <c r="V82" i="2"/>
  <c r="Y82" i="2"/>
  <c r="AB82" i="2"/>
  <c r="G85" i="2"/>
  <c r="M85" i="2"/>
  <c r="P85" i="2"/>
  <c r="S85" i="2"/>
  <c r="V85" i="2"/>
  <c r="Y85" i="2"/>
  <c r="AB85" i="2"/>
  <c r="G86" i="2"/>
  <c r="H86" i="2" s="1"/>
  <c r="M86" i="2"/>
  <c r="P86" i="2"/>
  <c r="S86" i="2"/>
  <c r="V86" i="2"/>
  <c r="Y86" i="2"/>
  <c r="AB86" i="2"/>
  <c r="G87" i="2"/>
  <c r="H87" i="2" s="1"/>
  <c r="M87" i="2"/>
  <c r="P87" i="2"/>
  <c r="S87" i="2"/>
  <c r="V87" i="2"/>
  <c r="Y87" i="2"/>
  <c r="AB87" i="2"/>
  <c r="G88" i="2"/>
  <c r="H88" i="2" s="1"/>
  <c r="M88" i="2"/>
  <c r="P88" i="2"/>
  <c r="S88" i="2"/>
  <c r="V88" i="2"/>
  <c r="Y88" i="2"/>
  <c r="AB88" i="2"/>
  <c r="G89" i="2"/>
  <c r="H89" i="2" s="1"/>
  <c r="M89" i="2"/>
  <c r="P89" i="2"/>
  <c r="S89" i="2"/>
  <c r="V89" i="2"/>
  <c r="Y89" i="2"/>
  <c r="AB89" i="2"/>
  <c r="G90" i="2"/>
  <c r="H90" i="2" s="1"/>
  <c r="M90" i="2"/>
  <c r="P90" i="2"/>
  <c r="S90" i="2"/>
  <c r="V90" i="2"/>
  <c r="Y90" i="2"/>
  <c r="AB90" i="2"/>
  <c r="G91" i="2"/>
  <c r="H91" i="2" s="1"/>
  <c r="M91" i="2"/>
  <c r="P91" i="2"/>
  <c r="S91" i="2"/>
  <c r="V91" i="2"/>
  <c r="Y91" i="2"/>
  <c r="AB91" i="2"/>
  <c r="G92" i="2"/>
  <c r="H92" i="2" s="1"/>
  <c r="M92" i="2"/>
  <c r="P92" i="2"/>
  <c r="S92" i="2"/>
  <c r="V92" i="2"/>
  <c r="Y92" i="2"/>
  <c r="AB92" i="2"/>
  <c r="G93" i="2"/>
  <c r="M93" i="2"/>
  <c r="P93" i="2"/>
  <c r="S93" i="2"/>
  <c r="V93" i="2"/>
  <c r="Y93" i="2"/>
  <c r="AB93" i="2"/>
  <c r="G94" i="2"/>
  <c r="H94" i="2" s="1"/>
  <c r="M94" i="2"/>
  <c r="P94" i="2"/>
  <c r="S94" i="2"/>
  <c r="V94" i="2"/>
  <c r="Y94" i="2"/>
  <c r="AB94" i="2"/>
  <c r="G95" i="2"/>
  <c r="H95" i="2" s="1"/>
  <c r="M95" i="2"/>
  <c r="P95" i="2"/>
  <c r="S95" i="2"/>
  <c r="V95" i="2"/>
  <c r="Y95" i="2"/>
  <c r="AB95" i="2"/>
  <c r="G96" i="2"/>
  <c r="H96" i="2" s="1"/>
  <c r="M96" i="2"/>
  <c r="P96" i="2"/>
  <c r="S96" i="2"/>
  <c r="V96" i="2"/>
  <c r="Y96" i="2"/>
  <c r="AB96" i="2"/>
  <c r="G97" i="2"/>
  <c r="H97" i="2" s="1"/>
  <c r="M97" i="2"/>
  <c r="P97" i="2"/>
  <c r="S97" i="2"/>
  <c r="V97" i="2"/>
  <c r="Y97" i="2"/>
  <c r="AB97" i="2"/>
  <c r="G98" i="2"/>
  <c r="H98" i="2" s="1"/>
  <c r="M98" i="2"/>
  <c r="P98" i="2"/>
  <c r="S98" i="2"/>
  <c r="V98" i="2"/>
  <c r="Y98" i="2"/>
  <c r="AB98" i="2"/>
  <c r="G99" i="2"/>
  <c r="H99" i="2" s="1"/>
  <c r="M99" i="2"/>
  <c r="P99" i="2"/>
  <c r="S99" i="2"/>
  <c r="V99" i="2"/>
  <c r="Y99" i="2"/>
  <c r="AB99" i="2"/>
  <c r="G100" i="2"/>
  <c r="H100" i="2" s="1"/>
  <c r="M100" i="2"/>
  <c r="P100" i="2"/>
  <c r="S100" i="2"/>
  <c r="V100" i="2"/>
  <c r="Y100" i="2"/>
  <c r="AB100" i="2"/>
  <c r="H103" i="2"/>
  <c r="H104" i="2"/>
  <c r="H108" i="2"/>
  <c r="H111" i="2"/>
  <c r="H112" i="2"/>
  <c r="H116" i="2"/>
  <c r="M117" i="2"/>
  <c r="P117" i="2"/>
  <c r="S117" i="2"/>
  <c r="V117" i="2"/>
  <c r="Y117" i="2"/>
  <c r="AB117" i="2"/>
  <c r="H118" i="2"/>
  <c r="M118" i="2"/>
  <c r="P118" i="2"/>
  <c r="S118" i="2"/>
  <c r="V118" i="2"/>
  <c r="Y118" i="2"/>
  <c r="AB118" i="2"/>
  <c r="M119" i="2"/>
  <c r="P119" i="2"/>
  <c r="S119" i="2"/>
  <c r="V119" i="2"/>
  <c r="Y119" i="2"/>
  <c r="AB119" i="2"/>
  <c r="H120" i="2"/>
  <c r="M120" i="2"/>
  <c r="P120" i="2"/>
  <c r="S120" i="2"/>
  <c r="V120" i="2"/>
  <c r="Y120" i="2"/>
  <c r="AB120" i="2"/>
  <c r="M121" i="2"/>
  <c r="P121" i="2"/>
  <c r="S121" i="2"/>
  <c r="V121" i="2"/>
  <c r="Y121" i="2"/>
  <c r="AB121" i="2"/>
  <c r="M122" i="2"/>
  <c r="P122" i="2"/>
  <c r="S122" i="2"/>
  <c r="V122" i="2"/>
  <c r="Y122" i="2"/>
  <c r="AB122" i="2"/>
  <c r="H123" i="2"/>
  <c r="M123" i="2"/>
  <c r="P123" i="2"/>
  <c r="S123" i="2"/>
  <c r="V123" i="2"/>
  <c r="Y123" i="2"/>
  <c r="AB123" i="2"/>
  <c r="H124" i="2"/>
  <c r="M124" i="2"/>
  <c r="P124" i="2"/>
  <c r="S124" i="2"/>
  <c r="V124" i="2"/>
  <c r="Y124" i="2"/>
  <c r="AB124" i="2"/>
  <c r="G125" i="2"/>
  <c r="H125" i="2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/>
  <c r="G132" i="2"/>
  <c r="H132" i="2" s="1"/>
  <c r="G133" i="2"/>
  <c r="H133" i="2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/>
  <c r="G140" i="2"/>
  <c r="H140" i="2" s="1"/>
  <c r="G144" i="2"/>
  <c r="H144" i="2"/>
  <c r="M144" i="2"/>
  <c r="P144" i="2"/>
  <c r="S144" i="2"/>
  <c r="V144" i="2"/>
  <c r="Y144" i="2"/>
  <c r="AB144" i="2"/>
  <c r="G145" i="2"/>
  <c r="H145" i="2"/>
  <c r="M145" i="2"/>
  <c r="P145" i="2"/>
  <c r="S145" i="2"/>
  <c r="V145" i="2"/>
  <c r="Y145" i="2"/>
  <c r="AB145" i="2"/>
  <c r="G146" i="2"/>
  <c r="H146" i="2"/>
  <c r="M146" i="2"/>
  <c r="P146" i="2"/>
  <c r="S146" i="2"/>
  <c r="V146" i="2"/>
  <c r="Y146" i="2"/>
  <c r="AB146" i="2"/>
  <c r="G147" i="2"/>
  <c r="H147" i="2"/>
  <c r="M147" i="2"/>
  <c r="P147" i="2"/>
  <c r="S147" i="2"/>
  <c r="V147" i="2"/>
  <c r="Y147" i="2"/>
  <c r="AB147" i="2"/>
  <c r="G148" i="2"/>
  <c r="H148" i="2"/>
  <c r="M148" i="2"/>
  <c r="P148" i="2"/>
  <c r="S148" i="2"/>
  <c r="V148" i="2"/>
  <c r="Y148" i="2"/>
  <c r="AB148" i="2"/>
  <c r="G149" i="2"/>
  <c r="H149" i="2"/>
  <c r="M149" i="2"/>
  <c r="P149" i="2"/>
  <c r="S149" i="2"/>
  <c r="V149" i="2"/>
  <c r="Y149" i="2"/>
  <c r="AB149" i="2"/>
  <c r="G150" i="2"/>
  <c r="H150" i="2"/>
  <c r="M150" i="2"/>
  <c r="P150" i="2"/>
  <c r="S150" i="2"/>
  <c r="V150" i="2"/>
  <c r="Y150" i="2"/>
  <c r="AB150" i="2"/>
  <c r="G151" i="2"/>
  <c r="H151" i="2"/>
  <c r="M151" i="2"/>
  <c r="P151" i="2"/>
  <c r="S151" i="2"/>
  <c r="V151" i="2"/>
  <c r="Y151" i="2"/>
  <c r="AB151" i="2"/>
  <c r="G152" i="2"/>
  <c r="H152" i="2" s="1"/>
  <c r="M152" i="2"/>
  <c r="P152" i="2"/>
  <c r="S152" i="2"/>
  <c r="V152" i="2"/>
  <c r="Y152" i="2"/>
  <c r="AB152" i="2"/>
  <c r="G153" i="2"/>
  <c r="H153" i="2" s="1"/>
  <c r="M153" i="2"/>
  <c r="P153" i="2"/>
  <c r="S153" i="2"/>
  <c r="V153" i="2"/>
  <c r="Y153" i="2"/>
  <c r="AB153" i="2"/>
  <c r="G154" i="2"/>
  <c r="H154" i="2" s="1"/>
  <c r="M154" i="2"/>
  <c r="P154" i="2"/>
  <c r="S154" i="2"/>
  <c r="V154" i="2"/>
  <c r="Y154" i="2"/>
  <c r="AB154" i="2"/>
  <c r="G155" i="2"/>
  <c r="H155" i="2" s="1"/>
  <c r="M155" i="2"/>
  <c r="P155" i="2"/>
  <c r="S155" i="2"/>
  <c r="V155" i="2"/>
  <c r="Y155" i="2"/>
  <c r="AB155" i="2"/>
  <c r="G156" i="2"/>
  <c r="H156" i="2" s="1"/>
  <c r="M156" i="2"/>
  <c r="P156" i="2"/>
  <c r="S156" i="2"/>
  <c r="V156" i="2"/>
  <c r="Y156" i="2"/>
  <c r="AB156" i="2"/>
  <c r="G157" i="2"/>
  <c r="H157" i="2" s="1"/>
  <c r="M157" i="2"/>
  <c r="P157" i="2"/>
  <c r="S157" i="2"/>
  <c r="V157" i="2"/>
  <c r="Y157" i="2"/>
  <c r="AB157" i="2"/>
  <c r="G158" i="2"/>
  <c r="H158" i="2" s="1"/>
  <c r="M158" i="2"/>
  <c r="P158" i="2"/>
  <c r="S158" i="2"/>
  <c r="V158" i="2"/>
  <c r="Y158" i="2"/>
  <c r="AB158" i="2"/>
  <c r="G159" i="2"/>
  <c r="H159" i="2" s="1"/>
  <c r="M159" i="2"/>
  <c r="P159" i="2"/>
  <c r="S159" i="2"/>
  <c r="V159" i="2"/>
  <c r="Y159" i="2"/>
  <c r="AB159" i="2"/>
  <c r="H162" i="2"/>
  <c r="M162" i="2"/>
  <c r="P162" i="2"/>
  <c r="S162" i="2"/>
  <c r="V162" i="2"/>
  <c r="Y162" i="2"/>
  <c r="AB162" i="2"/>
  <c r="M163" i="2"/>
  <c r="P163" i="2"/>
  <c r="S163" i="2"/>
  <c r="V163" i="2"/>
  <c r="Y163" i="2"/>
  <c r="AB163" i="2"/>
  <c r="H164" i="2"/>
  <c r="M164" i="2"/>
  <c r="P164" i="2"/>
  <c r="S164" i="2"/>
  <c r="V164" i="2"/>
  <c r="Y164" i="2"/>
  <c r="AB164" i="2"/>
  <c r="H165" i="2"/>
  <c r="M165" i="2"/>
  <c r="P165" i="2"/>
  <c r="S165" i="2"/>
  <c r="V165" i="2"/>
  <c r="Y165" i="2"/>
  <c r="AB165" i="2"/>
  <c r="H166" i="2"/>
  <c r="M166" i="2"/>
  <c r="P166" i="2"/>
  <c r="S166" i="2"/>
  <c r="V166" i="2"/>
  <c r="Y166" i="2"/>
  <c r="AB166" i="2"/>
  <c r="M167" i="2"/>
  <c r="P167" i="2"/>
  <c r="S167" i="2"/>
  <c r="V167" i="2"/>
  <c r="Y167" i="2"/>
  <c r="AB167" i="2"/>
  <c r="H168" i="2"/>
  <c r="M168" i="2"/>
  <c r="P168" i="2"/>
  <c r="S168" i="2"/>
  <c r="V168" i="2"/>
  <c r="Y168" i="2"/>
  <c r="AB168" i="2"/>
  <c r="H169" i="2"/>
  <c r="M169" i="2"/>
  <c r="P169" i="2"/>
  <c r="S169" i="2"/>
  <c r="V169" i="2"/>
  <c r="Y169" i="2"/>
  <c r="AB169" i="2"/>
  <c r="G170" i="2"/>
  <c r="M170" i="2"/>
  <c r="P170" i="2"/>
  <c r="S170" i="2"/>
  <c r="V170" i="2"/>
  <c r="Y170" i="2"/>
  <c r="AB170" i="2"/>
  <c r="M171" i="2"/>
  <c r="P171" i="2"/>
  <c r="S171" i="2"/>
  <c r="V171" i="2"/>
  <c r="Y171" i="2"/>
  <c r="AB171" i="2"/>
  <c r="G172" i="2"/>
  <c r="H172" i="2" s="1"/>
  <c r="M172" i="2"/>
  <c r="P172" i="2"/>
  <c r="S172" i="2"/>
  <c r="V172" i="2"/>
  <c r="Y172" i="2"/>
  <c r="AB172" i="2"/>
  <c r="G173" i="2"/>
  <c r="H173" i="2" s="1"/>
  <c r="M173" i="2"/>
  <c r="P173" i="2"/>
  <c r="S173" i="2"/>
  <c r="V173" i="2"/>
  <c r="Y173" i="2"/>
  <c r="AB173" i="2"/>
  <c r="G174" i="2"/>
  <c r="H174" i="2" s="1"/>
  <c r="M174" i="2"/>
  <c r="P174" i="2"/>
  <c r="S174" i="2"/>
  <c r="V174" i="2"/>
  <c r="Y174" i="2"/>
  <c r="AB174" i="2"/>
  <c r="M175" i="2"/>
  <c r="P175" i="2"/>
  <c r="S175" i="2"/>
  <c r="V175" i="2"/>
  <c r="Y175" i="2"/>
  <c r="AB175" i="2"/>
  <c r="G176" i="2"/>
  <c r="H176" i="2" s="1"/>
  <c r="M176" i="2"/>
  <c r="P176" i="2"/>
  <c r="S176" i="2"/>
  <c r="V176" i="2"/>
  <c r="Y176" i="2"/>
  <c r="AB176" i="2"/>
  <c r="G177" i="2"/>
  <c r="H177" i="2" s="1"/>
  <c r="M177" i="2"/>
  <c r="P177" i="2"/>
  <c r="S177" i="2"/>
  <c r="V177" i="2"/>
  <c r="Y177" i="2"/>
  <c r="AB177" i="2"/>
  <c r="M178" i="2"/>
  <c r="P178" i="2"/>
  <c r="S178" i="2"/>
  <c r="V178" i="2"/>
  <c r="Y178" i="2"/>
  <c r="AB178" i="2"/>
  <c r="M179" i="2"/>
  <c r="P179" i="2"/>
  <c r="S179" i="2"/>
  <c r="V179" i="2"/>
  <c r="Y179" i="2"/>
  <c r="AB179" i="2"/>
  <c r="H180" i="2"/>
  <c r="M180" i="2"/>
  <c r="P180" i="2"/>
  <c r="S180" i="2"/>
  <c r="V180" i="2"/>
  <c r="Y180" i="2"/>
  <c r="AB180" i="2"/>
  <c r="H181" i="2"/>
  <c r="M181" i="2"/>
  <c r="P181" i="2"/>
  <c r="S181" i="2"/>
  <c r="V181" i="2"/>
  <c r="Y181" i="2"/>
  <c r="AB181" i="2"/>
  <c r="M182" i="2"/>
  <c r="P182" i="2"/>
  <c r="S182" i="2"/>
  <c r="V182" i="2"/>
  <c r="Y182" i="2"/>
  <c r="AB182" i="2"/>
  <c r="M183" i="2"/>
  <c r="P183" i="2"/>
  <c r="S183" i="2"/>
  <c r="V183" i="2"/>
  <c r="Y183" i="2"/>
  <c r="AB183" i="2"/>
  <c r="H184" i="2"/>
  <c r="M184" i="2"/>
  <c r="P184" i="2"/>
  <c r="S184" i="2"/>
  <c r="V184" i="2"/>
  <c r="Y184" i="2"/>
  <c r="AB184" i="2"/>
  <c r="H185" i="2"/>
  <c r="M185" i="2"/>
  <c r="P185" i="2"/>
  <c r="S185" i="2"/>
  <c r="V185" i="2"/>
  <c r="Y185" i="2"/>
  <c r="AB185" i="2"/>
  <c r="M186" i="2"/>
  <c r="P186" i="2"/>
  <c r="S186" i="2"/>
  <c r="V186" i="2"/>
  <c r="Y186" i="2"/>
  <c r="AB186" i="2"/>
  <c r="M187" i="2"/>
  <c r="P187" i="2"/>
  <c r="S187" i="2"/>
  <c r="V187" i="2"/>
  <c r="Y187" i="2"/>
  <c r="AB187" i="2"/>
  <c r="H188" i="2"/>
  <c r="M188" i="2"/>
  <c r="P188" i="2"/>
  <c r="S188" i="2"/>
  <c r="V188" i="2"/>
  <c r="Y188" i="2"/>
  <c r="AB188" i="2"/>
  <c r="H189" i="2"/>
  <c r="M189" i="2"/>
  <c r="P189" i="2"/>
  <c r="S189" i="2"/>
  <c r="V189" i="2"/>
  <c r="Y189" i="2"/>
  <c r="AB189" i="2"/>
  <c r="M190" i="2"/>
  <c r="P190" i="2"/>
  <c r="S190" i="2"/>
  <c r="V190" i="2"/>
  <c r="Y190" i="2"/>
  <c r="AB190" i="2"/>
  <c r="M191" i="2"/>
  <c r="P191" i="2"/>
  <c r="S191" i="2"/>
  <c r="V191" i="2"/>
  <c r="Y191" i="2"/>
  <c r="AB191" i="2"/>
  <c r="H192" i="2"/>
  <c r="M192" i="2"/>
  <c r="P192" i="2"/>
  <c r="S192" i="2"/>
  <c r="V192" i="2"/>
  <c r="Y192" i="2"/>
  <c r="AB192" i="2"/>
  <c r="H193" i="2"/>
  <c r="M193" i="2"/>
  <c r="P193" i="2"/>
  <c r="S193" i="2"/>
  <c r="V193" i="2"/>
  <c r="Y193" i="2"/>
  <c r="AB193" i="2"/>
  <c r="M196" i="2"/>
  <c r="P196" i="2"/>
  <c r="S196" i="2"/>
  <c r="V196" i="2"/>
  <c r="Y196" i="2"/>
  <c r="AB196" i="2"/>
  <c r="H197" i="2"/>
  <c r="M197" i="2"/>
  <c r="P197" i="2"/>
  <c r="S197" i="2"/>
  <c r="V197" i="2"/>
  <c r="Y197" i="2"/>
  <c r="AB197" i="2"/>
  <c r="H198" i="2"/>
  <c r="M198" i="2"/>
  <c r="P198" i="2"/>
  <c r="S198" i="2"/>
  <c r="V198" i="2"/>
  <c r="Y198" i="2"/>
  <c r="AB198" i="2"/>
  <c r="H199" i="2"/>
  <c r="M199" i="2"/>
  <c r="P199" i="2"/>
  <c r="S199" i="2"/>
  <c r="V199" i="2"/>
  <c r="Y199" i="2"/>
  <c r="AB199" i="2"/>
  <c r="M200" i="2"/>
  <c r="P200" i="2"/>
  <c r="S200" i="2"/>
  <c r="V200" i="2"/>
  <c r="Y200" i="2"/>
  <c r="AB200" i="2"/>
  <c r="H201" i="2"/>
  <c r="M201" i="2"/>
  <c r="P201" i="2"/>
  <c r="S201" i="2"/>
  <c r="V201" i="2"/>
  <c r="Y201" i="2"/>
  <c r="AB201" i="2"/>
  <c r="H202" i="2"/>
  <c r="M202" i="2"/>
  <c r="P202" i="2"/>
  <c r="S202" i="2"/>
  <c r="V202" i="2"/>
  <c r="Y202" i="2"/>
  <c r="AB202" i="2"/>
  <c r="H203" i="2"/>
  <c r="M203" i="2"/>
  <c r="P203" i="2"/>
  <c r="S203" i="2"/>
  <c r="V203" i="2"/>
  <c r="Y203" i="2"/>
  <c r="AB203" i="2"/>
  <c r="M204" i="2"/>
  <c r="P204" i="2"/>
  <c r="S204" i="2"/>
  <c r="V204" i="2"/>
  <c r="Y204" i="2"/>
  <c r="AB204" i="2"/>
  <c r="H205" i="2"/>
  <c r="M205" i="2"/>
  <c r="P205" i="2"/>
  <c r="S205" i="2"/>
  <c r="V205" i="2"/>
  <c r="Y205" i="2"/>
  <c r="AB205" i="2"/>
  <c r="H206" i="2"/>
  <c r="M206" i="2"/>
  <c r="P206" i="2"/>
  <c r="S206" i="2"/>
  <c r="V206" i="2"/>
  <c r="Y206" i="2"/>
  <c r="AB206" i="2"/>
  <c r="H207" i="2"/>
  <c r="M207" i="2"/>
  <c r="P207" i="2"/>
  <c r="S207" i="2"/>
  <c r="V207" i="2"/>
  <c r="Y207" i="2"/>
  <c r="AB207" i="2"/>
  <c r="M208" i="2"/>
  <c r="P208" i="2"/>
  <c r="S208" i="2"/>
  <c r="V208" i="2"/>
  <c r="Y208" i="2"/>
  <c r="AB208" i="2"/>
  <c r="H209" i="2"/>
  <c r="M209" i="2"/>
  <c r="P209" i="2"/>
  <c r="S209" i="2"/>
  <c r="V209" i="2"/>
  <c r="Y209" i="2"/>
  <c r="AB209" i="2"/>
  <c r="H210" i="2"/>
  <c r="M210" i="2"/>
  <c r="P210" i="2"/>
  <c r="S210" i="2"/>
  <c r="V210" i="2"/>
  <c r="Y210" i="2"/>
  <c r="AB210" i="2"/>
  <c r="H211" i="2"/>
  <c r="M211" i="2"/>
  <c r="P211" i="2"/>
  <c r="S211" i="2"/>
  <c r="V211" i="2"/>
  <c r="Y211" i="2"/>
  <c r="AB211" i="2"/>
  <c r="H214" i="2"/>
  <c r="H215" i="2"/>
  <c r="H216" i="2"/>
  <c r="H218" i="2"/>
  <c r="H219" i="2"/>
  <c r="H238" i="2"/>
  <c r="H222" i="2"/>
  <c r="H231" i="2"/>
  <c r="H186" i="2"/>
  <c r="H178" i="2"/>
  <c r="H170" i="2"/>
  <c r="H117" i="2"/>
  <c r="H101" i="2"/>
  <c r="G79" i="2"/>
  <c r="H79" i="2" s="1"/>
  <c r="G75" i="2"/>
  <c r="H67" i="2"/>
  <c r="G62" i="2"/>
  <c r="H62" i="2" s="1"/>
  <c r="G58" i="2"/>
  <c r="H50" i="2"/>
  <c r="H41" i="2"/>
  <c r="H33" i="3"/>
  <c r="H75" i="2"/>
  <c r="H58" i="2"/>
  <c r="H99" i="4"/>
  <c r="G69" i="4"/>
  <c r="H53" i="4"/>
  <c r="H42" i="4"/>
  <c r="H86" i="3"/>
  <c r="H43" i="3"/>
  <c r="G175" i="2" l="1"/>
  <c r="H175" i="2" s="1"/>
  <c r="G171" i="2"/>
  <c r="H171" i="2" s="1"/>
  <c r="G65" i="2"/>
  <c r="H65" i="2" s="1"/>
  <c r="G71" i="4"/>
  <c r="H71" i="4" s="1"/>
  <c r="G73" i="4"/>
  <c r="H73" i="4" s="1"/>
  <c r="H104" i="3"/>
  <c r="H112" i="3"/>
  <c r="H120" i="3"/>
  <c r="H25" i="3"/>
  <c r="H128" i="3"/>
  <c r="H124" i="4"/>
  <c r="H115" i="4"/>
  <c r="H107" i="4"/>
  <c r="H69" i="4"/>
  <c r="H93" i="2"/>
  <c r="H85" i="2"/>
  <c r="H8" i="3"/>
  <c r="H16" i="4"/>
</calcChain>
</file>

<file path=xl/sharedStrings.xml><?xml version="1.0" encoding="utf-8"?>
<sst xmlns="http://schemas.openxmlformats.org/spreadsheetml/2006/main" count="878" uniqueCount="206">
  <si>
    <t xml:space="preserve">ENJEU 1 : SANTE ET BIEN ETRE DES RESIDENTS </t>
  </si>
  <si>
    <t>Actions</t>
  </si>
  <si>
    <t xml:space="preserve">ENJEU 2 : POLITIQUE EN FAVEUR DES RESSOURCES HUMAINES  </t>
  </si>
  <si>
    <t>Acanthes</t>
  </si>
  <si>
    <t>Alizés</t>
  </si>
  <si>
    <t>Althéas</t>
  </si>
  <si>
    <t>Amandines</t>
  </si>
  <si>
    <t>Blanqui</t>
  </si>
  <si>
    <t xml:space="preserve">Castellane </t>
  </si>
  <si>
    <t>Constant</t>
  </si>
  <si>
    <t>Cristallines</t>
  </si>
  <si>
    <t>Colline de la Soie</t>
  </si>
  <si>
    <t>Gareizin</t>
  </si>
  <si>
    <t>Madeleine Caille</t>
  </si>
  <si>
    <t>Vérandine</t>
  </si>
  <si>
    <t>Volubilis</t>
  </si>
  <si>
    <t>Retenu</t>
  </si>
  <si>
    <t>% en plus selon valeur initiale déclarée</t>
  </si>
  <si>
    <t>retenu</t>
  </si>
  <si>
    <t>ACPPA</t>
  </si>
  <si>
    <t>Attention sur "Établissement" filtre sur colonne J (masquée) pour afficher uniquement les objectifs retenus</t>
  </si>
  <si>
    <t>Pour garder que les objectifs retenus retirer les ligne "0" dans le filtre.</t>
  </si>
  <si>
    <t>Indicateur</t>
  </si>
  <si>
    <t>Durée du CPOM</t>
  </si>
  <si>
    <t>Oui</t>
  </si>
  <si>
    <t>SUIVI PLURIANNUEL DES INDICATEURS</t>
  </si>
  <si>
    <t>N + 2</t>
  </si>
  <si>
    <t>&gt; 80%</t>
  </si>
  <si>
    <t>durée CPOM</t>
  </si>
  <si>
    <t>100%</t>
  </si>
  <si>
    <t>N + 1</t>
  </si>
  <si>
    <t>N + 3</t>
  </si>
  <si>
    <t>&lt;40%</t>
  </si>
  <si>
    <t>&gt; 75%</t>
  </si>
  <si>
    <t>100 %</t>
  </si>
  <si>
    <t>&gt; 80 %</t>
  </si>
  <si>
    <t>N + 4</t>
  </si>
  <si>
    <t>&lt; 20%</t>
  </si>
  <si>
    <t>% évolution</t>
  </si>
  <si>
    <t>numérateur</t>
  </si>
  <si>
    <t>dénominateur</t>
  </si>
  <si>
    <t>valeur</t>
  </si>
  <si>
    <t>INDICATEURS</t>
  </si>
  <si>
    <t>SSIAD</t>
  </si>
  <si>
    <t>AJ</t>
  </si>
  <si>
    <t>11112- Suivre les courbes de poids pour définir des mesures adaptées et correctrices.</t>
  </si>
  <si>
    <t>11121- Evaluer périodiquement et faire le suivi des résidents sous antalgiques avec des douleurs chroniques pour adapter la prise en charge thérapeutique</t>
  </si>
  <si>
    <t xml:space="preserve">11131- Mettre en place les évaluations et une prise en charge des personnes faisant des chutes répétées </t>
  </si>
  <si>
    <t xml:space="preserve">11141- Mettre en place des dispositifs pour identifier les signes de troubles cognitifs et de comportement </t>
  </si>
  <si>
    <t xml:space="preserve">11211- Elaborer une démarche de signalement interne : recueil et analyse des dysfonctionnements / évènements indésirables </t>
  </si>
  <si>
    <t xml:space="preserve">11212- Analyser et maitriser les risques infectieux </t>
  </si>
  <si>
    <t>11213- Analyser les capacités de fonctionnement usuelles et évaluer la réactivité face à une situation exceptionnelle, voire de crise</t>
  </si>
  <si>
    <t xml:space="preserve">11214- Conduire une évaluation du circuit du médicament et mettre en place un plan d'actions d'amélioration formalisé permettant sa sécurisation </t>
  </si>
  <si>
    <t>12111- Formaliser une procédure d'accueil personnalisée permettant une évaluation des potentialités, du niveau d'autonomie, des besoins de soins et d'hygiène corporelle  et des risques psychologiques et/ou comportementaux</t>
  </si>
  <si>
    <t xml:space="preserve">12221- Organiser les modalités de recueil des demandes formulées au Conseil de la Vie Sociale,
 Elaborer des enquêtes de satisfaction </t>
  </si>
  <si>
    <t xml:space="preserve">12222- Ecrire ou mettre à jour un projet d'animation proposant un panel d'activités variés et adaptés </t>
  </si>
  <si>
    <t xml:space="preserve">12311- Sécuriser les locaux </t>
  </si>
  <si>
    <t>12341- Mettre en place une restauration de  qualité</t>
  </si>
  <si>
    <t xml:space="preserve">111 - Prévention et prise en charge des risques liés à la santé </t>
  </si>
  <si>
    <t xml:space="preserve">11 - QUALITE ET SECURITE DE LA PRISE EN CHARGE ET DE L'ACCOMPAGNEMENT  </t>
  </si>
  <si>
    <t xml:space="preserve"> </t>
  </si>
  <si>
    <t>112 - Organisation et mise en œuvre de la gestion des risques</t>
  </si>
  <si>
    <t xml:space="preserve">1121 - Renforcer la sécurité des usagers par  la prévention et la gestion des risques individuels et collectifs </t>
  </si>
  <si>
    <t>1114 - Maintenir ou réhabiliter les capacités fonctionnelles et cognitives des résidents atteints de MND</t>
  </si>
  <si>
    <t xml:space="preserve">121 - Personnalisation de l'accompagnement </t>
  </si>
  <si>
    <t xml:space="preserve">122 - Personnalisation des activités collectives et individuelles </t>
  </si>
  <si>
    <t xml:space="preserve">123 - Mise à disposition d'un cadre de vie sécurisé et convivial </t>
  </si>
  <si>
    <t xml:space="preserve">1112 - Améliorer la prévention, le repérage et la prise en charge de la douleur </t>
  </si>
  <si>
    <t xml:space="preserve">1231 - Sécuriser les locaux </t>
  </si>
  <si>
    <t>1232 - Adapter les locaux aux personnes âgées dépendantes</t>
  </si>
  <si>
    <t>1233 - Mettre en place un cadre de vie convivial</t>
  </si>
  <si>
    <t>12321 - Adapter les locaux aux personnes âgées dépendantes</t>
  </si>
  <si>
    <t>12331 - Mettre en place un cadre de vie convivial</t>
  </si>
  <si>
    <t xml:space="preserve">12 : BIEN ETRE ET RESPECT DE LA DIGNITE DES RESIDENTS (PAR L'EXPRESSION ET LA PARTICIPATION INDIVIDUELLE ET COLLECTIVE) </t>
  </si>
  <si>
    <t>1113 - Mettre en œuvre la prévention et la prise en charge des chutes</t>
  </si>
  <si>
    <t xml:space="preserve">1211 - Améliorer l'accueil et l'évaluation initiale en utilisant un support de recueil des usagers respectant les habitudes des personnes </t>
  </si>
  <si>
    <t xml:space="preserve">1222 - Offrir aux résidents la possibilité de choisir des activités correspondants à leurs attentes </t>
  </si>
  <si>
    <t>1234 - Mettre en place une restauration de  qualité</t>
  </si>
  <si>
    <t>21 - POLITIQUE RH</t>
  </si>
  <si>
    <t xml:space="preserve">211 - Stratégie et pilotage de la GRH </t>
  </si>
  <si>
    <t xml:space="preserve">2111 - Formaliser les orientations stratégiques au travers des outils de gouvernance </t>
  </si>
  <si>
    <t>21111 - Mettre à jour le projet d'établissement en intégrant les spécificités de prise en charge des résidents ayant des maladies neuro dégénératives et/ou autres pathologies prévalentes</t>
  </si>
  <si>
    <t>2112 - Conforter  les compétences de la direction et de l'encadrement</t>
  </si>
  <si>
    <t xml:space="preserve">212 - Qualité de vie au travail et performance </t>
  </si>
  <si>
    <t>2121 - Initier et/ou développer la Qualité de Vie au Travail pour favoriser la performance des prestations internes</t>
  </si>
  <si>
    <t>21121- Renforcer les pratiques de pilotage (conduite de projet et pratiques managériales)</t>
  </si>
  <si>
    <t>21212 - Prévenir les risques psychosociaux et les risques liés au poste de travail</t>
  </si>
  <si>
    <t xml:space="preserve">21211 - Optimiser l'organisation des activités et la gestion quotidienne  des accompagnements et des prises en charge </t>
  </si>
  <si>
    <t xml:space="preserve">22 - ADAPTATION DES QUALIFICATIONS A L'EMPLOI  </t>
  </si>
  <si>
    <t>221 - Anticipation des besoins quantitatifs et qualitatifs</t>
  </si>
  <si>
    <t>2211 - Mettre en place une gestion prévisionnelle des emplois au regard du public accueilli</t>
  </si>
  <si>
    <t xml:space="preserve">22111 - Adapter les expertises et les pratiques au besoin du public </t>
  </si>
  <si>
    <t xml:space="preserve">22112 - Adapter les niveaux de qualification et les diplômes au besoin du public </t>
  </si>
  <si>
    <t xml:space="preserve">222 - Recrutement et remplacement du personnel </t>
  </si>
  <si>
    <t xml:space="preserve">2221 - Déployer une politique de recrutement, d'intégration et de remplacement </t>
  </si>
  <si>
    <t>22211 - Formaliser une politique d'intégration et d'adaptation à l'emploi</t>
  </si>
  <si>
    <t xml:space="preserve">22212 - Assurer la continuité de l'activité (stabilisation des équipes) </t>
  </si>
  <si>
    <t xml:space="preserve">31 - CONTINUITE DU PARCOURS DE SOINS  </t>
  </si>
  <si>
    <t>312 - Coordination du parcours de soins</t>
  </si>
  <si>
    <t xml:space="preserve">32 - CONTINUITE DU PARCOURS DE VIE </t>
  </si>
  <si>
    <t xml:space="preserve">321 -Maintien des liens sociaux </t>
  </si>
  <si>
    <t>3111 - Accompagner la personne en respectant sa volonté, soulager les douleurs physiques et prendre en compte les souffrances psychologiques</t>
  </si>
  <si>
    <t xml:space="preserve">3121 - Eviter les ruptures de PEC en favorisant la coordination des acteurs </t>
  </si>
  <si>
    <t xml:space="preserve">3211 - S'inscrire dans la vie de la cité </t>
  </si>
  <si>
    <t xml:space="preserve">3221 - Accentuer la diversification de l'offre </t>
  </si>
  <si>
    <t xml:space="preserve">3223 - Consolider l'offre par le développement des complémentarités </t>
  </si>
  <si>
    <t xml:space="preserve">3225 - Se mobiliser dans la démarche Responsabilité Sociétale des Entreprises  sur le volet environnemental </t>
  </si>
  <si>
    <t xml:space="preserve">31111 - Assurer l'accès aux soins palliatifs </t>
  </si>
  <si>
    <t xml:space="preserve">31112 - Recueillir les directives anticipées </t>
  </si>
  <si>
    <t>31211 - Favoriser le recours à l'HAD</t>
  </si>
  <si>
    <t xml:space="preserve">32111 - Développer les liens intergénérationnels </t>
  </si>
  <si>
    <t>322 - Inscription de l'établissement dans la dynamique territoriale</t>
  </si>
  <si>
    <t>3222 - Repérer, identifier et mobiliser les ressources existantes du territoire</t>
  </si>
  <si>
    <t>32221- Renforcer la collaboration de l'EHPAD avec les autres acteurs de la filière ou du BSI pour développer de nouvelles prestations favorisant notamment le lien entre domicile et EHPAD</t>
  </si>
  <si>
    <t xml:space="preserve">32231 - Renforcer la collaboration avec les centres hospitaliers </t>
  </si>
  <si>
    <t>3224 - Contribuer aux systèmes d'information</t>
  </si>
  <si>
    <t xml:space="preserve">32241 - Disposer d'éléments de comparaison pour faire évoluer le pilotage de l'établissement </t>
  </si>
  <si>
    <t>32242 - Contribuer à la fluidification du parcours des PA (Via trajectoire et portail personnes âgées CNSA)</t>
  </si>
  <si>
    <t xml:space="preserve">32251- Mettre en place un plan d'actions ou une action qui contribue à la démarche </t>
  </si>
  <si>
    <t xml:space="preserve">311 - Accompagnement de fin de vie </t>
  </si>
  <si>
    <t xml:space="preserve">1 111 - Définir une stratégie de prise en charge de la dénutrition et mettre en place des mesures de prévention </t>
  </si>
  <si>
    <t xml:space="preserve">11 111- Sensibiliser à la santé bucco-dentaire en disposant d'un processus de dépistage systématique </t>
  </si>
  <si>
    <t>111 211 - Taux de résidents dont la mesure de la douleur a été réévalué et prise en charge au cours de N-1</t>
  </si>
  <si>
    <t>112 121 - Existence d'un plan d'actions prioritaires dans le cadre de la déclinaison du DARI</t>
  </si>
  <si>
    <t xml:space="preserve">121 111 - Taux de résidents avec  un Projet Personnalisé actualisé ou crée depuis moins de 12 mois </t>
  </si>
  <si>
    <t xml:space="preserve">122 211 - Taux de réponses apportées aux demandes du Conseil de la Vie Sociale </t>
  </si>
  <si>
    <t xml:space="preserve">122 212 - Taux de résidents satisfaits des activités collectives proposées </t>
  </si>
  <si>
    <t xml:space="preserve">123 112 - Taux de vétusté </t>
  </si>
  <si>
    <t>123 211 - Adapter le projet d’établissement aux contraintes des locaux</t>
  </si>
  <si>
    <t xml:space="preserve">211 112 - Existence d'un volet RH dans le projet établissement </t>
  </si>
  <si>
    <t>211 211 - Taux de personnels occupant une fonction de gestion d'équipe ou de management</t>
  </si>
  <si>
    <t xml:space="preserve">212 112 - Document Unique d'Evaluation des Risques Professionnels rédigé et suivi </t>
  </si>
  <si>
    <t>212 122 - Inclusion de la thématique Risques Psycho Sociaux dans le Document Unique d'Evaluation des Risques Professionnels</t>
  </si>
  <si>
    <t>221 111 - Gestion Prévisionnelle des Emplois et des Compétences 
Oui/non</t>
  </si>
  <si>
    <t>221 112 - Rédaction du plan de formation au regard des besoins évalués et intégrant les aspects réglementaires</t>
  </si>
  <si>
    <t xml:space="preserve">221 121 - Taux de professionnels diplômés par catégorie </t>
  </si>
  <si>
    <t>222 112 - Mise en place d'une procédure de recrutement et d'intégration 
Oui/non</t>
  </si>
  <si>
    <t>222 122 - Mise en place d'une procédure de remplacement  
Oui/non</t>
  </si>
  <si>
    <t xml:space="preserve">311 121 - Taux de recueil des souhaits relatifs à la fin de vie </t>
  </si>
  <si>
    <t>321 121 - Participation à la gouvernance territoriale des dispositifs de coordination
Oui/Non</t>
  </si>
  <si>
    <t xml:space="preserve">322 211 - Produire une analyse concertée du territoire et une analyse des prestations et activités permettant d'identifier ce qui peut être laissé à l'initiative des personnes accompagnées ou des proches ou faire l'objet d'un partenariat ou encore ce qui doit être réalisé directement par les professionnels de l'établissement </t>
  </si>
  <si>
    <t>322 311 - Taux d'hospitalisation en urgence avec Dossier Liaison d'Urgence / sans Dossier de Liaison d'Urgence</t>
  </si>
  <si>
    <t xml:space="preserve">322 411 - Taux de remplissage Tableau de bord de la performance </t>
  </si>
  <si>
    <t>111 111 - Taux de résidents ayant bénéficié d'un dépistage santé-orale</t>
  </si>
  <si>
    <t>EHPAD 1 (HP+HT)</t>
  </si>
  <si>
    <t>EHPAD 2 (HP+HT)</t>
  </si>
  <si>
    <t>EHPAD 3 (HP + HT)</t>
  </si>
  <si>
    <t>EHPAD 4 (HP + HT)</t>
  </si>
  <si>
    <t>EHPAD 5 (HP + HT)</t>
  </si>
  <si>
    <t>EHPAD 6 (HP + HT)</t>
  </si>
  <si>
    <t xml:space="preserve">111 112 - Taux de résidents ayant bénéficié d'une consultation par un chirurgien-dentiste </t>
  </si>
  <si>
    <t>111 121 - Taux de résidents pesés une fois par mois</t>
  </si>
  <si>
    <t>111 122 - Taux de résidents dénutris bénéficiant d'une prise en charge nutritionnelle spécifique</t>
  </si>
  <si>
    <t>111 311 - Taux de résidents ayant bénéficié d'une évaluation de l'équilibre et de la marche dans les 6 mois suivant leur entrée</t>
  </si>
  <si>
    <t>111 312 -Taux de résidents ayant chuté au moins une fois dans l’année</t>
  </si>
  <si>
    <t>111 411 – Taux de personnels exerçant auprès des usagers formés à la PEC des Maladies Neurodégénératives</t>
  </si>
  <si>
    <t>&gt; 25%</t>
  </si>
  <si>
    <t>111 412 - Taux de résidents ayant une MND et une prescription de neuroleptiques (sauf pathologies spécifiques)</t>
  </si>
  <si>
    <t xml:space="preserve">112 111 - Nombre de déclarations d'évènements indésirables (EI/EIG) enregistrées en interne </t>
  </si>
  <si>
    <t>112 112 - Taux d'évènements indésirables graves analysés</t>
  </si>
  <si>
    <t>112 122 - Organisation d'une campagne de vaccination antigrippale destinée aux personnels de l'ESMS</t>
  </si>
  <si>
    <t>112 131 - Taux de complétude de la liste des éléments constitutifs du plan bleu tel que figurant dans le guide ARS</t>
  </si>
  <si>
    <t>112 141 - Réalisation d’une évaluation du circuit du médicament</t>
  </si>
  <si>
    <t>112 142  - Elaboration et mise en œuvre d’un plan d’actions d’amélioration du circuit du médicament</t>
  </si>
  <si>
    <t xml:space="preserve">121  112 - Taux de résidents ayant une personne de confiance désignée </t>
  </si>
  <si>
    <t>122 221 - Nombre d'activités proposées / Taux d'animation individualisée ou collective</t>
  </si>
  <si>
    <t>122 222 - Taux de résidents participant au moins 1 fois à une animation</t>
  </si>
  <si>
    <t xml:space="preserve">123 111 - Avis de la commission de sécurité  
Favorable / défavorable
Avis de la municipalité
</t>
  </si>
  <si>
    <t>211 111 - Adaptation du projet d'établissement pour les résidents ayant des maladies neuro dégénératives et/ou autres pathologies prévalentes</t>
  </si>
  <si>
    <t>211 212 - Nb moyen de jours de formation continue / an pour les personnels en fonction de management ou de gestion d’équipe</t>
  </si>
  <si>
    <t xml:space="preserve">≥ 2 jours/an </t>
  </si>
  <si>
    <t>212 111 - Taux d'absentéisme (hors formation)</t>
  </si>
  <si>
    <t>OUI</t>
  </si>
  <si>
    <t xml:space="preserve"> 212 121 - Taux d'absentéisme pour motif accident du travail/maladie professionnelle </t>
  </si>
  <si>
    <t>222 111 - Taux de rotation des personnels N-1</t>
  </si>
  <si>
    <t>311 111 - Taux de résidents sortis définitivement par hospitalisation y compris décédés à l'hôpital au cours de l'année n-1</t>
  </si>
  <si>
    <t>311 112 - Taux de recours à l'équipe de soins palliatifs</t>
  </si>
  <si>
    <t>N +1</t>
  </si>
  <si>
    <t>≥ 50%</t>
  </si>
  <si>
    <t>Tx d'évolution</t>
  </si>
  <si>
    <t>312 121 - Taux d'hospitalisations programmées / Nb d'hospitalisations totales</t>
  </si>
  <si>
    <t>321 111 - S'inscrire dans la vie de la cité</t>
  </si>
  <si>
    <t>321 122 - Nombre d’actions de collaboration avec les acteurs du territoire (FG/BSI) favorisant les liens de l’ESMS vers l’extérieur</t>
  </si>
  <si>
    <t>322 111 - Taux des activités de soutien à domicile / activité totale</t>
  </si>
  <si>
    <t>Totalité de ou des ESMS du CPOM</t>
  </si>
  <si>
    <t>32211 - Développer l'offre en faveur du soutien à domicile (AJ, HT, SSIAD)</t>
  </si>
  <si>
    <t xml:space="preserve">322 421 -Taux de résidents admis par Via trajectoire </t>
  </si>
  <si>
    <t>N+1</t>
  </si>
  <si>
    <t>322 422 - Actualisation annuelle des informations sur le portail national PA</t>
  </si>
  <si>
    <t>322 511 - Progression dans la mise en œuvre du plan d'actions responsabilité sociale des entreprises</t>
  </si>
  <si>
    <t xml:space="preserve">ENJEU 3 : L'ESMS DANS SON ENVIRONNEMENT   </t>
  </si>
  <si>
    <t>32112 - Renforcer les échanges avec les partenaires de proximité (CLIC, SAD, maison départementale et PTA, autres ESMS PA ou PH)</t>
  </si>
  <si>
    <t>312 111 - part des prises en charge en HAD/ hospitalisations totales</t>
  </si>
  <si>
    <t>ESMS</t>
  </si>
  <si>
    <t>Axes</t>
  </si>
  <si>
    <t>Thématiques</t>
  </si>
  <si>
    <t>Objectifs généraux</t>
  </si>
  <si>
    <t>Objectifs opérationnels</t>
  </si>
  <si>
    <t>Indicateurs</t>
  </si>
  <si>
    <t>Cibles</t>
  </si>
  <si>
    <t>Valeurs</t>
  </si>
  <si>
    <t>Délais</t>
  </si>
  <si>
    <t>Numérateurs</t>
  </si>
  <si>
    <t>Dénominateurs</t>
  </si>
  <si>
    <t xml:space="preserve">222  121 - Taux de recours à des CDD de remplacement </t>
  </si>
  <si>
    <t>31212 - Réduire les hospitalisations non programmées et préparer les retours au sein de l'ESMS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</si>
</sst>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Valeur initiale : &quot;yyyy"/>
    <numFmt numFmtId="165" formatCode="yyyy"/>
  </numFmts>
  <fonts count="18" x14ac:knownFonts="1"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8"/>
      <name val="Arial"/>
      <family val="2"/>
    </font>
    <font>
      <b/>
      <strike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55">
    <xf numFmtId="0" fontId="0" fillId="0" borderId="0" xfId="0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/>
    <xf numFmtId="0" fontId="2" fillId="0" borderId="1" xfId="1" applyNumberFormat="1" applyFont="1" applyBorder="1" applyAlignment="1" applyProtection="1">
      <alignment horizontal="center" vertical="center" wrapText="1"/>
      <protection locked="0"/>
    </xf>
    <xf numFmtId="10" fontId="2" fillId="0" borderId="1" xfId="1" applyNumberFormat="1" applyFont="1" applyBorder="1" applyAlignment="1" applyProtection="1">
      <alignment horizontal="center" vertical="center" wrapText="1"/>
    </xf>
    <xf numFmtId="10" fontId="2" fillId="0" borderId="2" xfId="1" applyNumberFormat="1" applyFont="1" applyBorder="1" applyAlignment="1" applyProtection="1">
      <alignment horizontal="center" vertical="center" wrapText="1"/>
    </xf>
    <xf numFmtId="0" fontId="2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Protection="1"/>
    <xf numFmtId="0" fontId="10" fillId="0" borderId="0" xfId="0" applyNumberFormat="1" applyFont="1" applyBorder="1" applyProtection="1"/>
    <xf numFmtId="0" fontId="0" fillId="0" borderId="0" xfId="0" applyNumberFormat="1" applyFont="1" applyBorder="1" applyProtection="1"/>
    <xf numFmtId="0" fontId="10" fillId="0" borderId="0" xfId="0" applyNumberFormat="1" applyFont="1" applyBorder="1" applyAlignment="1" applyProtection="1">
      <alignment horizontal="left"/>
    </xf>
    <xf numFmtId="0" fontId="10" fillId="0" borderId="0" xfId="0" applyNumberFormat="1" applyFont="1" applyBorder="1" applyAlignment="1" applyProtection="1">
      <alignment horizontal="left" wrapText="1"/>
    </xf>
    <xf numFmtId="0" fontId="10" fillId="0" borderId="0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/>
    </xf>
    <xf numFmtId="0" fontId="11" fillId="0" borderId="0" xfId="0" applyNumberFormat="1" applyFont="1" applyBorder="1" applyProtection="1"/>
    <xf numFmtId="0" fontId="0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Protection="1"/>
    <xf numFmtId="49" fontId="10" fillId="0" borderId="0" xfId="0" applyNumberFormat="1" applyFont="1" applyBorder="1" applyProtection="1"/>
    <xf numFmtId="49" fontId="0" fillId="0" borderId="0" xfId="0" applyNumberFormat="1" applyFont="1" applyBorder="1" applyAlignment="1" applyProtection="1">
      <alignment horizontal="left"/>
    </xf>
    <xf numFmtId="1" fontId="0" fillId="0" borderId="0" xfId="0" applyNumberFormat="1" applyBorder="1" applyProtection="1"/>
    <xf numFmtId="49" fontId="0" fillId="0" borderId="0" xfId="0" applyNumberFormat="1" applyBorder="1" applyAlignment="1" applyProtection="1">
      <alignment horizontal="left"/>
    </xf>
    <xf numFmtId="9" fontId="2" fillId="0" borderId="1" xfId="1" applyNumberFormat="1" applyFont="1" applyBorder="1" applyAlignment="1" applyProtection="1">
      <alignment horizontal="center" vertical="center" wrapText="1"/>
    </xf>
    <xf numFmtId="9" fontId="2" fillId="0" borderId="2" xfId="1" applyNumberFormat="1" applyFont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49" fontId="0" fillId="0" borderId="0" xfId="0" applyNumberFormat="1" applyBorder="1" applyProtection="1"/>
    <xf numFmtId="49" fontId="10" fillId="0" borderId="0" xfId="0" applyNumberFormat="1" applyFont="1" applyBorder="1" applyProtection="1"/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Border="1" applyProtection="1"/>
    <xf numFmtId="49" fontId="12" fillId="3" borderId="4" xfId="0" applyNumberFormat="1" applyFont="1" applyFill="1" applyBorder="1" applyAlignment="1" applyProtection="1">
      <alignment vertical="center" wrapText="1"/>
    </xf>
    <xf numFmtId="0" fontId="12" fillId="3" borderId="4" xfId="0" applyNumberFormat="1" applyFont="1" applyFill="1" applyBorder="1" applyAlignment="1" applyProtection="1">
      <alignment vertical="center" wrapText="1"/>
    </xf>
    <xf numFmtId="49" fontId="12" fillId="3" borderId="5" xfId="0" applyNumberFormat="1" applyFont="1" applyFill="1" applyBorder="1" applyAlignment="1" applyProtection="1">
      <alignment vertical="center" wrapText="1"/>
    </xf>
    <xf numFmtId="0" fontId="13" fillId="3" borderId="6" xfId="0" applyNumberFormat="1" applyFont="1" applyFill="1" applyBorder="1" applyAlignment="1" applyProtection="1">
      <alignment horizontal="center" vertical="center" wrapText="1"/>
    </xf>
    <xf numFmtId="49" fontId="14" fillId="4" borderId="0" xfId="0" applyNumberFormat="1" applyFont="1" applyFill="1" applyBorder="1" applyAlignment="1" applyProtection="1">
      <alignment horizontal="center" vertical="center" wrapText="1"/>
    </xf>
    <xf numFmtId="1" fontId="13" fillId="4" borderId="0" xfId="0" applyNumberFormat="1" applyFont="1" applyFill="1" applyBorder="1" applyAlignment="1" applyProtection="1">
      <alignment horizontal="center" vertical="center" textRotation="90" wrapText="1"/>
    </xf>
    <xf numFmtId="0" fontId="13" fillId="4" borderId="0" xfId="0" applyNumberFormat="1" applyFont="1" applyFill="1" applyBorder="1" applyAlignment="1" applyProtection="1">
      <alignment horizontal="center" vertical="center" wrapText="1"/>
    </xf>
    <xf numFmtId="49" fontId="14" fillId="4" borderId="7" xfId="0" applyNumberFormat="1" applyFont="1" applyFill="1" applyBorder="1" applyAlignment="1" applyProtection="1">
      <alignment horizontal="center" vertical="center" wrapText="1"/>
    </xf>
    <xf numFmtId="1" fontId="13" fillId="4" borderId="7" xfId="0" applyNumberFormat="1" applyFont="1" applyFill="1" applyBorder="1" applyAlignment="1" applyProtection="1">
      <alignment horizontal="center" vertical="center" textRotation="90" wrapText="1"/>
    </xf>
    <xf numFmtId="0" fontId="13" fillId="4" borderId="7" xfId="0" applyNumberFormat="1" applyFont="1" applyFill="1" applyBorder="1" applyAlignment="1" applyProtection="1">
      <alignment horizontal="center" vertical="center" wrapText="1"/>
    </xf>
    <xf numFmtId="10" fontId="2" fillId="5" borderId="8" xfId="1" applyNumberFormat="1" applyFont="1" applyFill="1" applyBorder="1" applyAlignment="1" applyProtection="1">
      <alignment horizontal="center" vertical="center" wrapText="1"/>
    </xf>
    <xf numFmtId="0" fontId="2" fillId="5" borderId="8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8" xfId="1" applyNumberFormat="1" applyFont="1" applyFill="1" applyBorder="1" applyAlignment="1" applyProtection="1">
      <alignment horizontal="center" vertical="center" wrapText="1"/>
    </xf>
    <xf numFmtId="10" fontId="2" fillId="5" borderId="9" xfId="1" applyNumberFormat="1" applyFont="1" applyFill="1" applyBorder="1" applyAlignment="1" applyProtection="1">
      <alignment horizontal="center" vertical="center" wrapText="1"/>
    </xf>
    <xf numFmtId="0" fontId="2" fillId="5" borderId="9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9" xfId="1" applyNumberFormat="1" applyFont="1" applyFill="1" applyBorder="1" applyAlignment="1" applyProtection="1">
      <alignment horizontal="center" vertical="center" wrapText="1"/>
    </xf>
    <xf numFmtId="10" fontId="2" fillId="5" borderId="10" xfId="1" applyNumberFormat="1" applyFont="1" applyFill="1" applyBorder="1" applyAlignment="1" applyProtection="1">
      <alignment horizontal="center" vertical="center" wrapText="1"/>
    </xf>
    <xf numFmtId="0" fontId="2" fillId="5" borderId="10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10" xfId="1" applyNumberFormat="1" applyFont="1" applyFill="1" applyBorder="1" applyAlignment="1" applyProtection="1">
      <alignment horizontal="center" vertical="center" wrapText="1"/>
    </xf>
    <xf numFmtId="1" fontId="1" fillId="5" borderId="11" xfId="0" applyNumberFormat="1" applyFont="1" applyFill="1" applyBorder="1" applyAlignment="1" applyProtection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 wrapText="1"/>
    </xf>
    <xf numFmtId="1" fontId="1" fillId="5" borderId="13" xfId="0" applyNumberFormat="1" applyFont="1" applyFill="1" applyBorder="1" applyAlignment="1" applyProtection="1">
      <alignment horizontal="center" vertical="center" wrapText="1"/>
    </xf>
    <xf numFmtId="49" fontId="2" fillId="5" borderId="8" xfId="0" applyNumberFormat="1" applyFont="1" applyFill="1" applyBorder="1" applyAlignment="1" applyProtection="1">
      <alignment vertical="center" wrapText="1"/>
      <protection locked="0"/>
    </xf>
    <xf numFmtId="49" fontId="2" fillId="5" borderId="9" xfId="0" applyNumberFormat="1" applyFont="1" applyFill="1" applyBorder="1" applyAlignment="1" applyProtection="1">
      <alignment vertical="center" wrapText="1"/>
      <protection locked="0"/>
    </xf>
    <xf numFmtId="49" fontId="2" fillId="5" borderId="10" xfId="0" applyNumberFormat="1" applyFont="1" applyFill="1" applyBorder="1" applyAlignment="1" applyProtection="1">
      <alignment vertical="center" wrapText="1"/>
      <protection locked="0"/>
    </xf>
    <xf numFmtId="49" fontId="2" fillId="5" borderId="14" xfId="0" applyNumberFormat="1" applyFont="1" applyFill="1" applyBorder="1" applyAlignment="1" applyProtection="1">
      <alignment vertical="center" wrapText="1"/>
    </xf>
    <xf numFmtId="1" fontId="1" fillId="5" borderId="15" xfId="0" applyNumberFormat="1" applyFont="1" applyFill="1" applyBorder="1" applyAlignment="1" applyProtection="1">
      <alignment horizontal="center" vertical="center" wrapText="1"/>
    </xf>
    <xf numFmtId="10" fontId="2" fillId="5" borderId="14" xfId="1" applyNumberFormat="1" applyFont="1" applyFill="1" applyBorder="1" applyAlignment="1" applyProtection="1">
      <alignment horizontal="center" vertical="center" wrapText="1"/>
    </xf>
    <xf numFmtId="0" fontId="2" fillId="5" borderId="14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14" xfId="1" applyNumberFormat="1" applyFont="1" applyFill="1" applyBorder="1" applyAlignment="1" applyProtection="1">
      <alignment horizontal="center" vertical="center" wrapText="1"/>
    </xf>
    <xf numFmtId="49" fontId="2" fillId="5" borderId="16" xfId="0" applyNumberFormat="1" applyFont="1" applyFill="1" applyBorder="1" applyAlignment="1" applyProtection="1">
      <alignment vertical="center" wrapText="1"/>
    </xf>
    <xf numFmtId="1" fontId="1" fillId="5" borderId="17" xfId="0" applyNumberFormat="1" applyFont="1" applyFill="1" applyBorder="1" applyAlignment="1" applyProtection="1">
      <alignment horizontal="center" vertical="center" wrapText="1"/>
    </xf>
    <xf numFmtId="10" fontId="2" fillId="5" borderId="16" xfId="1" applyNumberFormat="1" applyFont="1" applyFill="1" applyBorder="1" applyAlignment="1" applyProtection="1">
      <alignment horizontal="center" vertical="center" wrapText="1"/>
    </xf>
    <xf numFmtId="0" fontId="2" fillId="5" borderId="16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16" xfId="1" applyNumberFormat="1" applyFont="1" applyFill="1" applyBorder="1" applyAlignment="1" applyProtection="1">
      <alignment horizontal="center" vertical="center" wrapText="1"/>
    </xf>
    <xf numFmtId="49" fontId="2" fillId="5" borderId="18" xfId="0" applyNumberFormat="1" applyFont="1" applyFill="1" applyBorder="1" applyAlignment="1" applyProtection="1">
      <alignment vertical="center" wrapText="1"/>
    </xf>
    <xf numFmtId="10" fontId="2" fillId="5" borderId="18" xfId="1" applyNumberFormat="1" applyFont="1" applyFill="1" applyBorder="1" applyAlignment="1" applyProtection="1">
      <alignment horizontal="center" vertical="center" wrapText="1"/>
    </xf>
    <xf numFmtId="0" fontId="2" fillId="5" borderId="18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18" xfId="1" applyNumberFormat="1" applyFont="1" applyFill="1" applyBorder="1" applyAlignment="1" applyProtection="1">
      <alignment horizontal="center" vertical="center" wrapText="1"/>
    </xf>
    <xf numFmtId="49" fontId="14" fillId="4" borderId="4" xfId="0" applyNumberFormat="1" applyFont="1" applyFill="1" applyBorder="1" applyAlignment="1" applyProtection="1">
      <alignment horizontal="center" vertical="center" wrapText="1"/>
    </xf>
    <xf numFmtId="1" fontId="13" fillId="4" borderId="4" xfId="0" applyNumberFormat="1" applyFont="1" applyFill="1" applyBorder="1" applyAlignment="1" applyProtection="1">
      <alignment horizontal="center" vertical="center" textRotation="90" wrapText="1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1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8" xfId="1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9" xfId="1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0" xfId="1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1" fontId="1" fillId="0" borderId="15" xfId="0" applyNumberFormat="1" applyFont="1" applyFill="1" applyBorder="1" applyAlignment="1" applyProtection="1">
      <alignment horizontal="center" vertical="center" wrapText="1"/>
    </xf>
    <xf numFmtId="10" fontId="2" fillId="0" borderId="14" xfId="1" applyNumberFormat="1" applyFont="1" applyFill="1" applyBorder="1" applyAlignment="1" applyProtection="1">
      <alignment horizontal="center" vertical="center" wrapText="1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4" xfId="1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0" fontId="2" fillId="0" borderId="16" xfId="1" applyNumberFormat="1" applyFont="1" applyFill="1" applyBorder="1" applyAlignment="1" applyProtection="1">
      <alignment horizontal="center" vertical="center" wrapText="1"/>
    </xf>
    <xf numFmtId="0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6" xfId="1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vertical="center" wrapText="1"/>
    </xf>
    <xf numFmtId="1" fontId="1" fillId="0" borderId="19" xfId="0" applyNumberFormat="1" applyFont="1" applyFill="1" applyBorder="1" applyAlignment="1" applyProtection="1">
      <alignment horizontal="center" vertical="center" wrapText="1"/>
    </xf>
    <xf numFmtId="0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8" xfId="1" applyNumberFormat="1" applyFont="1" applyFill="1" applyBorder="1" applyAlignment="1" applyProtection="1">
      <alignment horizontal="center" vertical="center" wrapText="1"/>
    </xf>
    <xf numFmtId="49" fontId="2" fillId="5" borderId="20" xfId="0" applyNumberFormat="1" applyFont="1" applyFill="1" applyBorder="1" applyAlignment="1" applyProtection="1">
      <alignment vertical="center" wrapText="1"/>
      <protection locked="0"/>
    </xf>
    <xf numFmtId="1" fontId="1" fillId="5" borderId="21" xfId="0" applyNumberFormat="1" applyFont="1" applyFill="1" applyBorder="1" applyAlignment="1" applyProtection="1">
      <alignment horizontal="center" vertical="center" wrapText="1"/>
    </xf>
    <xf numFmtId="10" fontId="2" fillId="5" borderId="20" xfId="1" applyNumberFormat="1" applyFont="1" applyFill="1" applyBorder="1" applyAlignment="1" applyProtection="1">
      <alignment horizontal="center" vertical="center" wrapText="1"/>
    </xf>
    <xf numFmtId="0" fontId="2" fillId="5" borderId="20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20" xfId="1" applyNumberFormat="1" applyFont="1" applyFill="1" applyBorder="1" applyAlignment="1" applyProtection="1">
      <alignment horizontal="center" vertical="center" wrapText="1"/>
    </xf>
    <xf numFmtId="49" fontId="2" fillId="5" borderId="22" xfId="0" applyNumberFormat="1" applyFont="1" applyFill="1" applyBorder="1" applyAlignment="1" applyProtection="1">
      <alignment vertical="center" wrapText="1"/>
    </xf>
    <xf numFmtId="1" fontId="1" fillId="5" borderId="23" xfId="0" applyNumberFormat="1" applyFont="1" applyFill="1" applyBorder="1" applyAlignment="1" applyProtection="1">
      <alignment horizontal="center" vertical="center" wrapText="1"/>
    </xf>
    <xf numFmtId="10" fontId="2" fillId="5" borderId="22" xfId="1" applyNumberFormat="1" applyFont="1" applyFill="1" applyBorder="1" applyAlignment="1" applyProtection="1">
      <alignment horizontal="center" vertical="center" wrapText="1"/>
    </xf>
    <xf numFmtId="0" fontId="2" fillId="5" borderId="22" xfId="1" applyNumberFormat="1" applyFont="1" applyFill="1" applyBorder="1" applyAlignment="1" applyProtection="1">
      <alignment horizontal="center" vertical="center" wrapText="1"/>
      <protection locked="0"/>
    </xf>
    <xf numFmtId="9" fontId="2" fillId="5" borderId="22" xfId="1" applyNumberFormat="1" applyFont="1" applyFill="1" applyBorder="1" applyAlignment="1" applyProtection="1">
      <alignment horizontal="center" vertical="center" wrapText="1"/>
    </xf>
    <xf numFmtId="49" fontId="14" fillId="4" borderId="24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1" fontId="1" fillId="2" borderId="25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9" fontId="2" fillId="5" borderId="26" xfId="1" applyNumberFormat="1" applyFont="1" applyFill="1" applyBorder="1" applyAlignment="1" applyProtection="1">
      <alignment horizontal="center" vertical="center" wrapText="1"/>
    </xf>
    <xf numFmtId="9" fontId="2" fillId="5" borderId="27" xfId="1" applyNumberFormat="1" applyFont="1" applyFill="1" applyBorder="1" applyAlignment="1" applyProtection="1">
      <alignment horizontal="center" vertical="center" wrapText="1"/>
    </xf>
    <xf numFmtId="9" fontId="2" fillId="5" borderId="28" xfId="1" applyNumberFormat="1" applyFont="1" applyFill="1" applyBorder="1" applyAlignment="1" applyProtection="1">
      <alignment horizontal="center" vertical="center" wrapText="1"/>
    </xf>
    <xf numFmtId="9" fontId="2" fillId="5" borderId="29" xfId="1" applyNumberFormat="1" applyFont="1" applyFill="1" applyBorder="1" applyAlignment="1" applyProtection="1">
      <alignment horizontal="center" vertical="center" wrapText="1"/>
    </xf>
    <xf numFmtId="9" fontId="2" fillId="5" borderId="30" xfId="1" applyNumberFormat="1" applyFont="1" applyFill="1" applyBorder="1" applyAlignment="1" applyProtection="1">
      <alignment horizontal="center" vertical="center" wrapText="1"/>
    </xf>
    <xf numFmtId="9" fontId="2" fillId="5" borderId="31" xfId="1" applyNumberFormat="1" applyFont="1" applyFill="1" applyBorder="1" applyAlignment="1" applyProtection="1">
      <alignment horizontal="center" vertical="center" wrapText="1"/>
    </xf>
    <xf numFmtId="9" fontId="2" fillId="5" borderId="32" xfId="1" applyNumberFormat="1" applyFont="1" applyFill="1" applyBorder="1" applyAlignment="1" applyProtection="1">
      <alignment horizontal="center" vertical="center" wrapText="1"/>
    </xf>
    <xf numFmtId="9" fontId="2" fillId="5" borderId="33" xfId="1" applyNumberFormat="1" applyFont="1" applyFill="1" applyBorder="1" applyAlignment="1" applyProtection="1">
      <alignment horizontal="center" vertical="center" wrapText="1"/>
    </xf>
    <xf numFmtId="1" fontId="13" fillId="4" borderId="24" xfId="0" applyNumberFormat="1" applyFont="1" applyFill="1" applyBorder="1" applyAlignment="1" applyProtection="1">
      <alignment horizontal="center" vertical="center" textRotation="90" wrapText="1"/>
    </xf>
    <xf numFmtId="0" fontId="13" fillId="4" borderId="24" xfId="0" applyNumberFormat="1" applyFont="1" applyFill="1" applyBorder="1" applyAlignment="1" applyProtection="1">
      <alignment horizontal="center" vertical="center" wrapText="1"/>
    </xf>
    <xf numFmtId="9" fontId="2" fillId="0" borderId="34" xfId="1" applyNumberFormat="1" applyFont="1" applyFill="1" applyBorder="1" applyAlignment="1" applyProtection="1">
      <alignment horizontal="center" vertical="center" wrapText="1"/>
    </xf>
    <xf numFmtId="9" fontId="2" fillId="0" borderId="35" xfId="1" applyNumberFormat="1" applyFont="1" applyFill="1" applyBorder="1" applyAlignment="1" applyProtection="1">
      <alignment horizontal="center" vertical="center" wrapText="1"/>
    </xf>
    <xf numFmtId="9" fontId="2" fillId="0" borderId="36" xfId="1" applyNumberFormat="1" applyFont="1" applyFill="1" applyBorder="1" applyAlignment="1" applyProtection="1">
      <alignment horizontal="center" vertical="center" wrapText="1"/>
    </xf>
    <xf numFmtId="9" fontId="2" fillId="0" borderId="34" xfId="1" applyNumberFormat="1" applyFont="1" applyBorder="1" applyAlignment="1" applyProtection="1">
      <alignment horizontal="center" vertical="center" wrapText="1"/>
    </xf>
    <xf numFmtId="9" fontId="2" fillId="0" borderId="35" xfId="1" applyNumberFormat="1" applyFont="1" applyBorder="1" applyAlignment="1" applyProtection="1">
      <alignment horizontal="center" vertical="center" wrapText="1"/>
    </xf>
    <xf numFmtId="1" fontId="1" fillId="6" borderId="14" xfId="0" applyNumberFormat="1" applyFont="1" applyFill="1" applyBorder="1" applyAlignment="1" applyProtection="1">
      <alignment horizontal="center" vertical="center" wrapText="1"/>
    </xf>
    <xf numFmtId="0" fontId="2" fillId="6" borderId="14" xfId="1" applyNumberFormat="1" applyFont="1" applyFill="1" applyBorder="1" applyAlignment="1" applyProtection="1">
      <alignment horizontal="left" vertical="center"/>
    </xf>
    <xf numFmtId="0" fontId="2" fillId="6" borderId="14" xfId="1" applyNumberFormat="1" applyFont="1" applyFill="1" applyBorder="1" applyAlignment="1" applyProtection="1">
      <alignment horizontal="left" vertical="center"/>
      <protection locked="0"/>
    </xf>
    <xf numFmtId="1" fontId="1" fillId="6" borderId="16" xfId="0" applyNumberFormat="1" applyFont="1" applyFill="1" applyBorder="1" applyAlignment="1" applyProtection="1">
      <alignment horizontal="center" vertical="center" wrapText="1"/>
    </xf>
    <xf numFmtId="0" fontId="2" fillId="6" borderId="16" xfId="1" applyNumberFormat="1" applyFont="1" applyFill="1" applyBorder="1" applyAlignment="1" applyProtection="1">
      <alignment horizontal="left" vertical="center"/>
    </xf>
    <xf numFmtId="0" fontId="2" fillId="6" borderId="16" xfId="1" applyNumberFormat="1" applyFont="1" applyFill="1" applyBorder="1" applyAlignment="1" applyProtection="1">
      <alignment horizontal="left" vertical="center"/>
      <protection locked="0"/>
    </xf>
    <xf numFmtId="1" fontId="1" fillId="6" borderId="22" xfId="0" applyNumberFormat="1" applyFont="1" applyFill="1" applyBorder="1" applyAlignment="1" applyProtection="1">
      <alignment horizontal="center" vertical="center" wrapText="1"/>
    </xf>
    <xf numFmtId="0" fontId="2" fillId="6" borderId="22" xfId="1" applyNumberFormat="1" applyFont="1" applyFill="1" applyBorder="1" applyAlignment="1" applyProtection="1">
      <alignment horizontal="left" vertical="center"/>
    </xf>
    <xf numFmtId="0" fontId="2" fillId="6" borderId="22" xfId="1" applyNumberFormat="1" applyFont="1" applyFill="1" applyBorder="1" applyAlignment="1" applyProtection="1">
      <alignment horizontal="left" vertical="center"/>
      <protection locked="0"/>
    </xf>
    <xf numFmtId="0" fontId="2" fillId="6" borderId="14" xfId="1" applyNumberFormat="1" applyFont="1" applyFill="1" applyBorder="1" applyAlignment="1" applyProtection="1">
      <alignment horizontal="left" vertical="center" wrapText="1"/>
    </xf>
    <xf numFmtId="0" fontId="2" fillId="6" borderId="14" xfId="1" applyNumberFormat="1" applyFont="1" applyFill="1" applyBorder="1" applyAlignment="1" applyProtection="1">
      <alignment horizontal="left" vertical="center" wrapText="1"/>
      <protection locked="0"/>
    </xf>
    <xf numFmtId="0" fontId="2" fillId="7" borderId="14" xfId="1" applyNumberFormat="1" applyFont="1" applyFill="1" applyBorder="1" applyAlignment="1" applyProtection="1">
      <alignment horizontal="center" vertical="center"/>
    </xf>
    <xf numFmtId="0" fontId="2" fillId="6" borderId="14" xfId="1" applyNumberFormat="1" applyFont="1" applyFill="1" applyBorder="1" applyAlignment="1" applyProtection="1">
      <alignment horizontal="center" vertical="center"/>
      <protection locked="0"/>
    </xf>
    <xf numFmtId="0" fontId="2" fillId="6" borderId="16" xfId="1" applyNumberFormat="1" applyFont="1" applyFill="1" applyBorder="1" applyAlignment="1" applyProtection="1">
      <alignment horizontal="left" vertical="center" wrapText="1"/>
    </xf>
    <xf numFmtId="0" fontId="2" fillId="7" borderId="16" xfId="1" applyNumberFormat="1" applyFont="1" applyFill="1" applyBorder="1" applyAlignment="1" applyProtection="1">
      <alignment horizontal="center" vertical="center"/>
    </xf>
    <xf numFmtId="0" fontId="2" fillId="6" borderId="16" xfId="1" applyNumberFormat="1" applyFont="1" applyFill="1" applyBorder="1" applyAlignment="1" applyProtection="1">
      <alignment horizontal="center" vertical="center"/>
      <protection locked="0"/>
    </xf>
    <xf numFmtId="0" fontId="2" fillId="6" borderId="22" xfId="1" applyNumberFormat="1" applyFont="1" applyFill="1" applyBorder="1" applyAlignment="1" applyProtection="1">
      <alignment horizontal="left" vertical="center" wrapText="1"/>
    </xf>
    <xf numFmtId="0" fontId="2" fillId="7" borderId="22" xfId="1" applyNumberFormat="1" applyFont="1" applyFill="1" applyBorder="1" applyAlignment="1" applyProtection="1">
      <alignment horizontal="center" vertical="center"/>
    </xf>
    <xf numFmtId="0" fontId="2" fillId="6" borderId="22" xfId="1" applyNumberFormat="1" applyFont="1" applyFill="1" applyBorder="1" applyAlignment="1" applyProtection="1">
      <alignment horizontal="center" vertical="center"/>
      <protection locked="0"/>
    </xf>
    <xf numFmtId="49" fontId="2" fillId="0" borderId="37" xfId="0" applyNumberFormat="1" applyFont="1" applyFill="1" applyBorder="1" applyAlignment="1" applyProtection="1">
      <alignment vertical="center" wrapText="1"/>
      <protection locked="0"/>
    </xf>
    <xf numFmtId="1" fontId="1" fillId="0" borderId="37" xfId="0" applyNumberFormat="1" applyFont="1" applyBorder="1" applyAlignment="1" applyProtection="1">
      <alignment horizontal="center" vertical="center" wrapText="1"/>
    </xf>
    <xf numFmtId="0" fontId="2" fillId="0" borderId="37" xfId="1" applyNumberFormat="1" applyFont="1" applyBorder="1" applyAlignment="1" applyProtection="1">
      <alignment horizontal="left" vertical="center" wrapText="1"/>
    </xf>
    <xf numFmtId="0" fontId="2" fillId="0" borderId="37" xfId="1" applyNumberFormat="1" applyFont="1" applyBorder="1" applyAlignment="1" applyProtection="1">
      <alignment horizontal="center" vertical="center" wrapText="1"/>
      <protection locked="0"/>
    </xf>
    <xf numFmtId="0" fontId="2" fillId="1" borderId="37" xfId="1" applyNumberFormat="1" applyFont="1" applyFill="1" applyBorder="1" applyAlignment="1" applyProtection="1">
      <alignment horizontal="center" vertical="center" wrapText="1"/>
    </xf>
    <xf numFmtId="49" fontId="2" fillId="0" borderId="38" xfId="0" applyNumberFormat="1" applyFont="1" applyFill="1" applyBorder="1" applyAlignment="1" applyProtection="1">
      <alignment vertical="center" wrapText="1"/>
      <protection locked="0"/>
    </xf>
    <xf numFmtId="1" fontId="1" fillId="2" borderId="38" xfId="0" applyNumberFormat="1" applyFont="1" applyFill="1" applyBorder="1" applyAlignment="1" applyProtection="1">
      <alignment horizontal="center" vertical="center" wrapText="1"/>
    </xf>
    <xf numFmtId="0" fontId="2" fillId="0" borderId="38" xfId="1" applyNumberFormat="1" applyFont="1" applyBorder="1" applyAlignment="1" applyProtection="1">
      <alignment horizontal="left" vertical="center" wrapText="1"/>
    </xf>
    <xf numFmtId="0" fontId="2" fillId="0" borderId="38" xfId="1" applyNumberFormat="1" applyFont="1" applyBorder="1" applyAlignment="1" applyProtection="1">
      <alignment horizontal="center" vertical="center" wrapText="1"/>
      <protection locked="0"/>
    </xf>
    <xf numFmtId="0" fontId="2" fillId="1" borderId="38" xfId="1" applyNumberFormat="1" applyFont="1" applyFill="1" applyBorder="1" applyAlignment="1" applyProtection="1">
      <alignment horizontal="center" vertical="center" wrapText="1"/>
    </xf>
    <xf numFmtId="49" fontId="2" fillId="0" borderId="39" xfId="0" applyNumberFormat="1" applyFont="1" applyFill="1" applyBorder="1" applyAlignment="1" applyProtection="1">
      <alignment vertical="center" wrapText="1"/>
      <protection locked="0"/>
    </xf>
    <xf numFmtId="1" fontId="1" fillId="2" borderId="39" xfId="0" applyNumberFormat="1" applyFont="1" applyFill="1" applyBorder="1" applyAlignment="1" applyProtection="1">
      <alignment horizontal="center" vertical="center" wrapText="1"/>
    </xf>
    <xf numFmtId="0" fontId="2" fillId="0" borderId="39" xfId="1" applyNumberFormat="1" applyFont="1" applyBorder="1" applyAlignment="1" applyProtection="1">
      <alignment horizontal="left" vertical="center" wrapText="1"/>
    </xf>
    <xf numFmtId="0" fontId="2" fillId="0" borderId="39" xfId="1" applyNumberFormat="1" applyFont="1" applyBorder="1" applyAlignment="1" applyProtection="1">
      <alignment horizontal="center" vertical="center" wrapText="1"/>
      <protection locked="0"/>
    </xf>
    <xf numFmtId="0" fontId="2" fillId="1" borderId="39" xfId="1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vertical="center" wrapText="1"/>
    </xf>
    <xf numFmtId="1" fontId="1" fillId="0" borderId="14" xfId="0" applyNumberFormat="1" applyFont="1" applyBorder="1" applyAlignment="1" applyProtection="1">
      <alignment horizontal="center" vertical="center" wrapText="1"/>
    </xf>
    <xf numFmtId="0" fontId="2" fillId="0" borderId="14" xfId="1" applyNumberFormat="1" applyFont="1" applyBorder="1" applyAlignment="1" applyProtection="1">
      <alignment horizontal="left" vertical="center" wrapText="1"/>
    </xf>
    <xf numFmtId="0" fontId="2" fillId="0" borderId="14" xfId="1" applyNumberFormat="1" applyFont="1" applyBorder="1" applyAlignment="1" applyProtection="1">
      <alignment horizontal="center" vertical="center" wrapText="1"/>
      <protection locked="0"/>
    </xf>
    <xf numFmtId="0" fontId="2" fillId="1" borderId="14" xfId="1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0" fontId="2" fillId="0" borderId="16" xfId="1" applyNumberFormat="1" applyFont="1" applyBorder="1" applyAlignment="1" applyProtection="1">
      <alignment horizontal="left" vertical="center" wrapText="1"/>
    </xf>
    <xf numFmtId="0" fontId="2" fillId="0" borderId="16" xfId="1" applyNumberFormat="1" applyFont="1" applyBorder="1" applyAlignment="1" applyProtection="1">
      <alignment horizontal="center" vertical="center" wrapText="1"/>
      <protection locked="0"/>
    </xf>
    <xf numFmtId="0" fontId="2" fillId="1" borderId="16" xfId="1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vertical="center" wrapText="1"/>
    </xf>
    <xf numFmtId="1" fontId="1" fillId="2" borderId="22" xfId="0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Border="1" applyAlignment="1" applyProtection="1">
      <alignment horizontal="left" vertical="center" wrapText="1"/>
    </xf>
    <xf numFmtId="0" fontId="2" fillId="0" borderId="22" xfId="1" applyNumberFormat="1" applyFont="1" applyBorder="1" applyAlignment="1" applyProtection="1">
      <alignment horizontal="center" vertical="center" wrapText="1"/>
      <protection locked="0"/>
    </xf>
    <xf numFmtId="0" fontId="2" fillId="1" borderId="22" xfId="1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 wrapText="1"/>
    </xf>
    <xf numFmtId="10" fontId="2" fillId="0" borderId="14" xfId="1" applyNumberFormat="1" applyFont="1" applyBorder="1" applyAlignment="1" applyProtection="1">
      <alignment horizontal="left" vertical="center" wrapText="1"/>
    </xf>
    <xf numFmtId="9" fontId="2" fillId="0" borderId="14" xfId="1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vertical="center" wrapText="1"/>
      <protection locked="0"/>
    </xf>
    <xf numFmtId="10" fontId="2" fillId="0" borderId="16" xfId="1" applyNumberFormat="1" applyFont="1" applyBorder="1" applyAlignment="1" applyProtection="1">
      <alignment horizontal="left" vertical="center" wrapText="1"/>
    </xf>
    <xf numFmtId="9" fontId="2" fillId="0" borderId="16" xfId="1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Fill="1" applyBorder="1" applyAlignment="1" applyProtection="1">
      <alignment vertical="center" wrapText="1"/>
      <protection locked="0"/>
    </xf>
    <xf numFmtId="10" fontId="2" fillId="0" borderId="22" xfId="1" applyNumberFormat="1" applyFont="1" applyBorder="1" applyAlignment="1" applyProtection="1">
      <alignment horizontal="left" vertical="center" wrapText="1"/>
    </xf>
    <xf numFmtId="9" fontId="2" fillId="0" borderId="22" xfId="1" applyNumberFormat="1" applyFont="1" applyBorder="1" applyAlignment="1" applyProtection="1">
      <alignment horizontal="center" vertical="center" wrapText="1"/>
    </xf>
    <xf numFmtId="0" fontId="2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29" xfId="1" applyNumberFormat="1" applyFont="1" applyFill="1" applyBorder="1" applyAlignment="1" applyProtection="1">
      <alignment horizontal="center" vertical="center"/>
      <protection locked="0"/>
    </xf>
    <xf numFmtId="0" fontId="2" fillId="6" borderId="30" xfId="1" applyNumberFormat="1" applyFont="1" applyFill="1" applyBorder="1" applyAlignment="1" applyProtection="1">
      <alignment horizontal="center" vertical="center"/>
      <protection locked="0"/>
    </xf>
    <xf numFmtId="0" fontId="2" fillId="6" borderId="31" xfId="1" applyNumberFormat="1" applyFont="1" applyFill="1" applyBorder="1" applyAlignment="1" applyProtection="1">
      <alignment horizontal="center" vertical="center"/>
      <protection locked="0"/>
    </xf>
    <xf numFmtId="0" fontId="2" fillId="0" borderId="35" xfId="1" applyNumberFormat="1" applyFont="1" applyBorder="1" applyAlignment="1" applyProtection="1">
      <alignment horizontal="center" vertical="center" wrapText="1"/>
      <protection locked="0"/>
    </xf>
    <xf numFmtId="0" fontId="2" fillId="0" borderId="29" xfId="1" applyNumberFormat="1" applyFont="1" applyBorder="1" applyAlignment="1" applyProtection="1">
      <alignment horizontal="center" vertical="center" wrapText="1"/>
      <protection locked="0"/>
    </xf>
    <xf numFmtId="0" fontId="2" fillId="0" borderId="30" xfId="1" applyNumberFormat="1" applyFont="1" applyBorder="1" applyAlignment="1" applyProtection="1">
      <alignment horizontal="center" vertical="center" wrapText="1"/>
      <protection locked="0"/>
    </xf>
    <xf numFmtId="0" fontId="2" fillId="0" borderId="31" xfId="1" applyNumberFormat="1" applyFont="1" applyBorder="1" applyAlignment="1" applyProtection="1">
      <alignment horizontal="center" vertical="center" wrapText="1"/>
      <protection locked="0"/>
    </xf>
    <xf numFmtId="9" fontId="2" fillId="0" borderId="29" xfId="1" applyNumberFormat="1" applyFont="1" applyBorder="1" applyAlignment="1" applyProtection="1">
      <alignment horizontal="center" vertical="center" wrapText="1"/>
    </xf>
    <xf numFmtId="9" fontId="2" fillId="0" borderId="30" xfId="1" applyNumberFormat="1" applyFont="1" applyBorder="1" applyAlignment="1" applyProtection="1">
      <alignment horizontal="center" vertical="center" wrapText="1"/>
    </xf>
    <xf numFmtId="9" fontId="2" fillId="0" borderId="31" xfId="1" applyNumberFormat="1" applyFont="1" applyBorder="1" applyAlignment="1" applyProtection="1">
      <alignment horizontal="center" vertical="center" wrapText="1"/>
    </xf>
    <xf numFmtId="49" fontId="2" fillId="5" borderId="29" xfId="0" applyNumberFormat="1" applyFont="1" applyFill="1" applyBorder="1" applyAlignment="1" applyProtection="1">
      <alignment vertical="center" wrapText="1"/>
    </xf>
    <xf numFmtId="49" fontId="2" fillId="5" borderId="30" xfId="0" applyNumberFormat="1" applyFont="1" applyFill="1" applyBorder="1" applyAlignment="1" applyProtection="1">
      <alignment vertical="center" wrapText="1"/>
    </xf>
    <xf numFmtId="49" fontId="2" fillId="5" borderId="31" xfId="0" applyNumberFormat="1" applyFont="1" applyFill="1" applyBorder="1" applyAlignment="1" applyProtection="1">
      <alignment vertical="center" wrapText="1"/>
    </xf>
    <xf numFmtId="1" fontId="1" fillId="6" borderId="18" xfId="0" applyNumberFormat="1" applyFont="1" applyFill="1" applyBorder="1" applyAlignment="1" applyProtection="1">
      <alignment horizontal="center" vertical="center" wrapText="1"/>
    </xf>
    <xf numFmtId="0" fontId="2" fillId="6" borderId="18" xfId="1" applyNumberFormat="1" applyFont="1" applyFill="1" applyBorder="1" applyAlignment="1" applyProtection="1">
      <alignment horizontal="left" vertical="center" wrapText="1"/>
    </xf>
    <xf numFmtId="0" fontId="2" fillId="6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8" xfId="1" applyNumberFormat="1" applyFont="1" applyFill="1" applyBorder="1" applyAlignment="1" applyProtection="1">
      <alignment horizontal="center" vertical="center"/>
    </xf>
    <xf numFmtId="0" fontId="2" fillId="6" borderId="18" xfId="1" applyNumberFormat="1" applyFont="1" applyFill="1" applyBorder="1" applyAlignment="1" applyProtection="1">
      <alignment horizontal="center" vertical="center"/>
      <protection locked="0"/>
    </xf>
    <xf numFmtId="49" fontId="2" fillId="5" borderId="33" xfId="0" applyNumberFormat="1" applyFont="1" applyFill="1" applyBorder="1" applyAlignment="1" applyProtection="1">
      <alignment vertical="center" wrapText="1"/>
    </xf>
    <xf numFmtId="1" fontId="1" fillId="5" borderId="14" xfId="0" applyNumberFormat="1" applyFont="1" applyFill="1" applyBorder="1" applyAlignment="1" applyProtection="1">
      <alignment horizontal="center" vertical="center" wrapText="1"/>
    </xf>
    <xf numFmtId="10" fontId="2" fillId="6" borderId="14" xfId="1" applyNumberFormat="1" applyFont="1" applyFill="1" applyBorder="1" applyAlignment="1" applyProtection="1">
      <alignment horizontal="left" vertical="center" wrapText="1"/>
    </xf>
    <xf numFmtId="9" fontId="2" fillId="5" borderId="40" xfId="1" applyNumberFormat="1" applyFont="1" applyFill="1" applyBorder="1" applyAlignment="1" applyProtection="1">
      <alignment horizontal="center" vertical="center" wrapText="1"/>
    </xf>
    <xf numFmtId="1" fontId="1" fillId="5" borderId="16" xfId="0" applyNumberFormat="1" applyFont="1" applyFill="1" applyBorder="1" applyAlignment="1" applyProtection="1">
      <alignment horizontal="center" vertical="center" wrapText="1"/>
    </xf>
    <xf numFmtId="10" fontId="2" fillId="6" borderId="16" xfId="1" applyNumberFormat="1" applyFont="1" applyFill="1" applyBorder="1" applyAlignment="1" applyProtection="1">
      <alignment horizontal="left" vertical="center" wrapText="1"/>
    </xf>
    <xf numFmtId="1" fontId="1" fillId="5" borderId="22" xfId="0" applyNumberFormat="1" applyFont="1" applyFill="1" applyBorder="1" applyAlignment="1" applyProtection="1">
      <alignment horizontal="center" vertical="center" wrapText="1"/>
    </xf>
    <xf numFmtId="10" fontId="2" fillId="6" borderId="22" xfId="1" applyNumberFormat="1" applyFont="1" applyFill="1" applyBorder="1" applyAlignment="1" applyProtection="1">
      <alignment horizontal="left" vertical="center" wrapText="1"/>
    </xf>
    <xf numFmtId="10" fontId="2" fillId="6" borderId="14" xfId="0" applyNumberFormat="1" applyFont="1" applyFill="1" applyBorder="1" applyAlignment="1" applyProtection="1">
      <alignment horizontal="left" vertical="center" wrapText="1"/>
    </xf>
    <xf numFmtId="10" fontId="2" fillId="6" borderId="16" xfId="0" applyNumberFormat="1" applyFont="1" applyFill="1" applyBorder="1" applyAlignment="1" applyProtection="1">
      <alignment horizontal="left" vertical="center" wrapText="1"/>
    </xf>
    <xf numFmtId="1" fontId="1" fillId="5" borderId="18" xfId="0" applyNumberFormat="1" applyFont="1" applyFill="1" applyBorder="1" applyAlignment="1" applyProtection="1">
      <alignment horizontal="center" vertical="center" wrapText="1"/>
    </xf>
    <xf numFmtId="10" fontId="2" fillId="6" borderId="18" xfId="0" applyNumberFormat="1" applyFont="1" applyFill="1" applyBorder="1" applyAlignment="1" applyProtection="1">
      <alignment horizontal="left" vertical="center" wrapText="1"/>
    </xf>
    <xf numFmtId="49" fontId="5" fillId="8" borderId="41" xfId="0" applyNumberFormat="1" applyFont="1" applyFill="1" applyBorder="1" applyAlignment="1" applyProtection="1">
      <alignment horizontal="left" vertical="center"/>
    </xf>
    <xf numFmtId="49" fontId="5" fillId="8" borderId="42" xfId="0" applyNumberFormat="1" applyFont="1" applyFill="1" applyBorder="1" applyAlignment="1" applyProtection="1">
      <alignment horizontal="left" vertical="center"/>
    </xf>
    <xf numFmtId="0" fontId="13" fillId="4" borderId="43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horizontal="left" vertical="center"/>
    </xf>
    <xf numFmtId="1" fontId="1" fillId="2" borderId="44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4" xfId="1" applyNumberFormat="1" applyFont="1" applyBorder="1" applyAlignment="1" applyProtection="1">
      <alignment horizontal="left" vertical="center" wrapText="1"/>
      <protection locked="0"/>
    </xf>
    <xf numFmtId="0" fontId="2" fillId="0" borderId="16" xfId="1" applyNumberFormat="1" applyFont="1" applyBorder="1" applyAlignment="1" applyProtection="1">
      <alignment horizontal="left" vertical="center" wrapText="1"/>
      <protection locked="0"/>
    </xf>
    <xf numFmtId="0" fontId="2" fillId="0" borderId="22" xfId="1" applyNumberFormat="1" applyFont="1" applyBorder="1" applyAlignment="1" applyProtection="1">
      <alignment horizontal="left" vertical="center" wrapText="1"/>
      <protection locked="0"/>
    </xf>
    <xf numFmtId="49" fontId="2" fillId="0" borderId="14" xfId="0" applyNumberFormat="1" applyFont="1" applyBorder="1" applyAlignment="1" applyProtection="1">
      <alignment horizontal="left" vertical="center"/>
    </xf>
    <xf numFmtId="0" fontId="2" fillId="0" borderId="14" xfId="0" applyNumberFormat="1" applyFont="1" applyBorder="1" applyAlignment="1" applyProtection="1">
      <alignment horizontal="left" vertical="center"/>
      <protection locked="0"/>
    </xf>
    <xf numFmtId="49" fontId="2" fillId="0" borderId="16" xfId="0" applyNumberFormat="1" applyFont="1" applyBorder="1" applyAlignment="1" applyProtection="1">
      <alignment horizontal="left" vertical="center"/>
    </xf>
    <xf numFmtId="0" fontId="2" fillId="0" borderId="16" xfId="0" applyNumberFormat="1" applyFont="1" applyBorder="1" applyAlignment="1" applyProtection="1">
      <alignment horizontal="left" vertical="center"/>
      <protection locked="0"/>
    </xf>
    <xf numFmtId="49" fontId="2" fillId="0" borderId="22" xfId="0" applyNumberFormat="1" applyFont="1" applyBorder="1" applyAlignment="1" applyProtection="1">
      <alignment horizontal="left" vertical="center"/>
    </xf>
    <xf numFmtId="0" fontId="2" fillId="0" borderId="22" xfId="0" applyNumberFormat="1" applyFont="1" applyBorder="1" applyAlignment="1" applyProtection="1">
      <alignment horizontal="left" vertical="center"/>
      <protection locked="0"/>
    </xf>
    <xf numFmtId="10" fontId="2" fillId="0" borderId="14" xfId="0" applyNumberFormat="1" applyFont="1" applyBorder="1" applyAlignment="1" applyProtection="1">
      <alignment horizontal="left" vertical="center"/>
      <protection locked="0"/>
    </xf>
    <xf numFmtId="10" fontId="2" fillId="0" borderId="16" xfId="0" applyNumberFormat="1" applyFont="1" applyBorder="1" applyAlignment="1" applyProtection="1">
      <alignment horizontal="left" vertical="center"/>
      <protection locked="0"/>
    </xf>
    <xf numFmtId="49" fontId="2" fillId="0" borderId="45" xfId="0" applyNumberFormat="1" applyFont="1" applyFill="1" applyBorder="1" applyAlignment="1" applyProtection="1">
      <alignment vertical="center" wrapText="1"/>
      <protection locked="0"/>
    </xf>
    <xf numFmtId="1" fontId="1" fillId="0" borderId="45" xfId="0" applyNumberFormat="1" applyFont="1" applyBorder="1" applyAlignment="1" applyProtection="1">
      <alignment horizontal="center" vertical="center" wrapText="1"/>
    </xf>
    <xf numFmtId="0" fontId="2" fillId="0" borderId="45" xfId="1" applyNumberFormat="1" applyFont="1" applyBorder="1" applyAlignment="1" applyProtection="1">
      <alignment horizontal="center" vertical="center" wrapText="1"/>
      <protection locked="0"/>
    </xf>
    <xf numFmtId="9" fontId="2" fillId="0" borderId="45" xfId="1" applyNumberFormat="1" applyFont="1" applyBorder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left" vertical="center"/>
    </xf>
    <xf numFmtId="1" fontId="1" fillId="0" borderId="46" xfId="0" applyNumberFormat="1" applyFont="1" applyBorder="1" applyAlignment="1" applyProtection="1">
      <alignment horizontal="center" vertical="center" wrapText="1"/>
    </xf>
    <xf numFmtId="1" fontId="1" fillId="2" borderId="47" xfId="0" applyNumberFormat="1" applyFont="1" applyFill="1" applyBorder="1" applyAlignment="1" applyProtection="1">
      <alignment horizontal="center" vertical="center" wrapText="1"/>
    </xf>
    <xf numFmtId="0" fontId="2" fillId="1" borderId="14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29" xfId="0" applyNumberFormat="1" applyFont="1" applyBorder="1" applyAlignment="1" applyProtection="1">
      <alignment horizontal="center" vertical="center" wrapText="1"/>
      <protection locked="0"/>
    </xf>
    <xf numFmtId="0" fontId="2" fillId="1" borderId="16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0" fontId="2" fillId="1" borderId="22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Border="1" applyAlignment="1" applyProtection="1">
      <alignment horizontal="center" vertical="center" wrapText="1"/>
      <protection locked="0"/>
    </xf>
    <xf numFmtId="10" fontId="2" fillId="0" borderId="14" xfId="0" applyNumberFormat="1" applyFont="1" applyBorder="1" applyAlignment="1" applyProtection="1">
      <alignment horizontal="left" vertical="center" wrapText="1"/>
    </xf>
    <xf numFmtId="10" fontId="2" fillId="0" borderId="16" xfId="0" applyNumberFormat="1" applyFont="1" applyBorder="1" applyAlignment="1" applyProtection="1">
      <alignment horizontal="left" vertical="center" wrapText="1"/>
    </xf>
    <xf numFmtId="10" fontId="2" fillId="0" borderId="22" xfId="0" applyNumberFormat="1" applyFont="1" applyBorder="1" applyAlignment="1" applyProtection="1">
      <alignment horizontal="left" vertical="center" wrapText="1"/>
    </xf>
    <xf numFmtId="0" fontId="2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NumberFormat="1" applyFont="1" applyBorder="1" applyAlignment="1" applyProtection="1">
      <alignment horizontal="left" vertical="center" wrapText="1"/>
      <protection locked="0"/>
    </xf>
    <xf numFmtId="0" fontId="2" fillId="1" borderId="18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33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NumberFormat="1" applyFont="1" applyBorder="1" applyAlignment="1" applyProtection="1">
      <alignment horizontal="left" vertical="center" wrapText="1"/>
      <protection locked="0"/>
    </xf>
    <xf numFmtId="0" fontId="2" fillId="0" borderId="22" xfId="0" applyNumberFormat="1" applyFont="1" applyBorder="1" applyAlignment="1" applyProtection="1">
      <alignment horizontal="left" vertical="center" wrapText="1"/>
      <protection locked="0"/>
    </xf>
    <xf numFmtId="0" fontId="2" fillId="0" borderId="14" xfId="0" applyNumberFormat="1" applyFont="1" applyBorder="1" applyAlignment="1" applyProtection="1">
      <alignment horizontal="center" vertical="center" wrapText="1"/>
    </xf>
    <xf numFmtId="0" fontId="2" fillId="0" borderId="16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center" vertical="center" wrapText="1"/>
    </xf>
    <xf numFmtId="0" fontId="2" fillId="0" borderId="22" xfId="0" applyNumberFormat="1" applyFont="1" applyBorder="1" applyAlignment="1" applyProtection="1">
      <alignment horizontal="center" vertical="center" wrapText="1"/>
    </xf>
    <xf numFmtId="0" fontId="2" fillId="0" borderId="29" xfId="0" applyNumberFormat="1" applyFont="1" applyBorder="1" applyAlignment="1" applyProtection="1">
      <alignment horizontal="center" vertical="center" wrapText="1"/>
    </xf>
    <xf numFmtId="0" fontId="2" fillId="0" borderId="30" xfId="0" applyNumberFormat="1" applyFont="1" applyBorder="1" applyAlignment="1" applyProtection="1">
      <alignment horizontal="center" vertical="center" wrapText="1"/>
    </xf>
    <xf numFmtId="0" fontId="2" fillId="0" borderId="31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vertical="center" wrapText="1"/>
      <protection locked="0"/>
    </xf>
    <xf numFmtId="0" fontId="2" fillId="0" borderId="33" xfId="0" applyNumberFormat="1" applyFont="1" applyBorder="1" applyAlignment="1" applyProtection="1">
      <alignment horizontal="center" vertical="center" wrapText="1"/>
    </xf>
    <xf numFmtId="49" fontId="5" fillId="4" borderId="48" xfId="0" applyNumberFormat="1" applyFont="1" applyFill="1" applyBorder="1" applyAlignment="1" applyProtection="1">
      <alignment horizontal="left" vertical="center"/>
    </xf>
    <xf numFmtId="0" fontId="13" fillId="4" borderId="49" xfId="0" applyNumberFormat="1" applyFont="1" applyFill="1" applyBorder="1" applyAlignment="1" applyProtection="1">
      <alignment horizontal="center" vertical="center" wrapText="1"/>
    </xf>
    <xf numFmtId="0" fontId="13" fillId="4" borderId="50" xfId="0" applyNumberFormat="1" applyFont="1" applyFill="1" applyBorder="1" applyAlignment="1" applyProtection="1">
      <alignment horizontal="center" vertical="center" wrapText="1"/>
    </xf>
    <xf numFmtId="0" fontId="13" fillId="4" borderId="48" xfId="0" applyNumberFormat="1" applyFont="1" applyFill="1" applyBorder="1" applyAlignment="1" applyProtection="1">
      <alignment horizontal="center" vertical="center" wrapText="1"/>
    </xf>
    <xf numFmtId="49" fontId="2" fillId="0" borderId="22" xfId="0" applyNumberFormat="1" applyFont="1" applyFill="1" applyBorder="1" applyAlignment="1" applyProtection="1">
      <alignment vertical="center" wrapText="1"/>
    </xf>
    <xf numFmtId="1" fontId="1" fillId="0" borderId="23" xfId="0" applyNumberFormat="1" applyFont="1" applyFill="1" applyBorder="1" applyAlignment="1" applyProtection="1">
      <alignment horizontal="center" vertical="center" wrapText="1"/>
    </xf>
    <xf numFmtId="10" fontId="2" fillId="0" borderId="22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22" xfId="1" applyNumberFormat="1" applyFont="1" applyFill="1" applyBorder="1" applyAlignment="1" applyProtection="1">
      <alignment horizontal="center" vertical="center" wrapText="1"/>
    </xf>
    <xf numFmtId="49" fontId="14" fillId="8" borderId="51" xfId="0" applyNumberFormat="1" applyFont="1" applyFill="1" applyBorder="1" applyAlignment="1" applyProtection="1">
      <alignment horizontal="center" vertical="center" wrapText="1"/>
    </xf>
    <xf numFmtId="1" fontId="13" fillId="8" borderId="51" xfId="0" applyNumberFormat="1" applyFont="1" applyFill="1" applyBorder="1" applyAlignment="1" applyProtection="1">
      <alignment horizontal="center" vertical="center" textRotation="90" wrapText="1"/>
    </xf>
    <xf numFmtId="0" fontId="13" fillId="8" borderId="51" xfId="0" applyNumberFormat="1" applyFont="1" applyFill="1" applyBorder="1" applyAlignment="1" applyProtection="1">
      <alignment horizontal="center" vertical="center" wrapText="1"/>
    </xf>
    <xf numFmtId="0" fontId="13" fillId="8" borderId="52" xfId="0" applyNumberFormat="1" applyFont="1" applyFill="1" applyBorder="1" applyAlignment="1" applyProtection="1">
      <alignment horizontal="center" vertical="center" wrapText="1"/>
    </xf>
    <xf numFmtId="49" fontId="14" fillId="9" borderId="51" xfId="0" applyNumberFormat="1" applyFont="1" applyFill="1" applyBorder="1" applyAlignment="1" applyProtection="1">
      <alignment horizontal="center" vertical="center" wrapText="1"/>
    </xf>
    <xf numFmtId="49" fontId="14" fillId="9" borderId="53" xfId="0" applyNumberFormat="1" applyFont="1" applyFill="1" applyBorder="1" applyAlignment="1" applyProtection="1">
      <alignment horizontal="center" vertical="center" wrapText="1"/>
    </xf>
    <xf numFmtId="1" fontId="13" fillId="9" borderId="53" xfId="0" applyNumberFormat="1" applyFont="1" applyFill="1" applyBorder="1" applyAlignment="1" applyProtection="1">
      <alignment horizontal="center" vertical="center" textRotation="90" wrapText="1"/>
    </xf>
    <xf numFmtId="0" fontId="13" fillId="9" borderId="53" xfId="0" applyNumberFormat="1" applyFont="1" applyFill="1" applyBorder="1" applyAlignment="1" applyProtection="1">
      <alignment horizontal="center" vertical="center" wrapText="1"/>
    </xf>
    <xf numFmtId="0" fontId="13" fillId="9" borderId="54" xfId="0" applyNumberFormat="1" applyFont="1" applyFill="1" applyBorder="1" applyAlignment="1" applyProtection="1">
      <alignment horizontal="center" vertical="center" wrapText="1"/>
    </xf>
    <xf numFmtId="49" fontId="1" fillId="8" borderId="51" xfId="0" applyNumberFormat="1" applyFont="1" applyFill="1" applyBorder="1" applyAlignment="1" applyProtection="1">
      <alignment horizontal="left" vertical="center"/>
    </xf>
    <xf numFmtId="49" fontId="1" fillId="8" borderId="52" xfId="0" applyNumberFormat="1" applyFont="1" applyFill="1" applyBorder="1" applyAlignment="1" applyProtection="1">
      <alignment horizontal="left" vertical="center"/>
    </xf>
    <xf numFmtId="49" fontId="1" fillId="8" borderId="55" xfId="0" applyNumberFormat="1" applyFont="1" applyFill="1" applyBorder="1" applyAlignment="1" applyProtection="1">
      <alignment horizontal="center" vertical="center" textRotation="90"/>
    </xf>
    <xf numFmtId="49" fontId="5" fillId="8" borderId="56" xfId="0" applyNumberFormat="1" applyFont="1" applyFill="1" applyBorder="1" applyAlignment="1" applyProtection="1">
      <alignment horizontal="left" vertical="center"/>
    </xf>
    <xf numFmtId="49" fontId="5" fillId="8" borderId="55" xfId="0" applyNumberFormat="1" applyFont="1" applyFill="1" applyBorder="1" applyAlignment="1" applyProtection="1">
      <alignment horizontal="left" vertical="center"/>
    </xf>
    <xf numFmtId="9" fontId="2" fillId="0" borderId="57" xfId="1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vertical="center" wrapText="1"/>
    </xf>
    <xf numFmtId="1" fontId="1" fillId="2" borderId="18" xfId="0" applyNumberFormat="1" applyFont="1" applyFill="1" applyBorder="1" applyAlignment="1" applyProtection="1">
      <alignment horizontal="center" vertical="center" wrapText="1"/>
    </xf>
    <xf numFmtId="10" fontId="2" fillId="0" borderId="18" xfId="0" applyNumberFormat="1" applyFont="1" applyBorder="1" applyAlignment="1" applyProtection="1">
      <alignment horizontal="left" vertical="center"/>
      <protection locked="0"/>
    </xf>
    <xf numFmtId="0" fontId="2" fillId="0" borderId="18" xfId="0" applyNumberFormat="1" applyFont="1" applyBorder="1" applyAlignment="1" applyProtection="1">
      <alignment horizontal="left" vertical="center"/>
      <protection locked="0"/>
    </xf>
    <xf numFmtId="0" fontId="2" fillId="0" borderId="18" xfId="1" applyNumberFormat="1" applyFont="1" applyBorder="1" applyAlignment="1" applyProtection="1">
      <alignment horizontal="center" vertical="center" wrapText="1"/>
      <protection locked="0"/>
    </xf>
    <xf numFmtId="9" fontId="2" fillId="0" borderId="18" xfId="1" applyNumberFormat="1" applyFont="1" applyBorder="1" applyAlignment="1" applyProtection="1">
      <alignment horizontal="center" vertical="center" wrapText="1"/>
    </xf>
    <xf numFmtId="9" fontId="2" fillId="0" borderId="33" xfId="1" applyNumberFormat="1" applyFont="1" applyBorder="1" applyAlignment="1" applyProtection="1">
      <alignment horizontal="center" vertical="center" wrapText="1"/>
    </xf>
    <xf numFmtId="49" fontId="6" fillId="4" borderId="58" xfId="0" applyNumberFormat="1" applyFont="1" applyFill="1" applyBorder="1" applyAlignment="1" applyProtection="1">
      <alignment horizontal="left" vertical="center"/>
    </xf>
    <xf numFmtId="49" fontId="4" fillId="4" borderId="59" xfId="0" applyNumberFormat="1" applyFont="1" applyFill="1" applyBorder="1" applyAlignment="1" applyProtection="1">
      <alignment horizontal="left" vertical="center"/>
    </xf>
    <xf numFmtId="49" fontId="6" fillId="4" borderId="59" xfId="0" applyNumberFormat="1" applyFont="1" applyFill="1" applyBorder="1" applyAlignment="1" applyProtection="1">
      <alignment horizontal="left" vertical="center"/>
    </xf>
    <xf numFmtId="49" fontId="14" fillId="4" borderId="4" xfId="0" applyNumberFormat="1" applyFont="1" applyFill="1" applyBorder="1" applyAlignment="1" applyProtection="1">
      <alignment horizontal="center" vertical="top" wrapText="1"/>
    </xf>
    <xf numFmtId="49" fontId="14" fillId="4" borderId="24" xfId="0" applyNumberFormat="1" applyFont="1" applyFill="1" applyBorder="1" applyAlignment="1" applyProtection="1">
      <alignment horizontal="center" vertical="top" wrapText="1"/>
    </xf>
    <xf numFmtId="49" fontId="1" fillId="8" borderId="51" xfId="0" applyNumberFormat="1" applyFont="1" applyFill="1" applyBorder="1" applyAlignment="1" applyProtection="1">
      <alignment horizontal="left" vertical="top"/>
    </xf>
    <xf numFmtId="49" fontId="14" fillId="4" borderId="7" xfId="0" applyNumberFormat="1" applyFont="1" applyFill="1" applyBorder="1" applyAlignment="1" applyProtection="1">
      <alignment horizontal="center" vertical="top" wrapText="1"/>
    </xf>
    <xf numFmtId="49" fontId="14" fillId="9" borderId="51" xfId="0" applyNumberFormat="1" applyFont="1" applyFill="1" applyBorder="1" applyAlignment="1" applyProtection="1">
      <alignment horizontal="center" vertical="top" wrapText="1"/>
    </xf>
    <xf numFmtId="49" fontId="5" fillId="8" borderId="41" xfId="0" applyNumberFormat="1" applyFont="1" applyFill="1" applyBorder="1" applyAlignment="1" applyProtection="1">
      <alignment horizontal="left" vertical="top"/>
    </xf>
    <xf numFmtId="49" fontId="14" fillId="4" borderId="0" xfId="0" applyNumberFormat="1" applyFont="1" applyFill="1" applyBorder="1" applyAlignment="1" applyProtection="1">
      <alignment horizontal="center" vertical="top" wrapText="1"/>
    </xf>
    <xf numFmtId="49" fontId="5" fillId="4" borderId="4" xfId="0" applyNumberFormat="1" applyFont="1" applyFill="1" applyBorder="1" applyAlignment="1" applyProtection="1">
      <alignment horizontal="left" vertical="top"/>
    </xf>
    <xf numFmtId="49" fontId="5" fillId="4" borderId="0" xfId="0" applyNumberFormat="1" applyFont="1" applyFill="1" applyBorder="1" applyAlignment="1" applyProtection="1">
      <alignment horizontal="left" vertical="top"/>
    </xf>
    <xf numFmtId="49" fontId="5" fillId="9" borderId="56" xfId="0" applyNumberFormat="1" applyFont="1" applyFill="1" applyBorder="1" applyAlignment="1" applyProtection="1">
      <alignment horizontal="left" vertical="center"/>
    </xf>
    <xf numFmtId="0" fontId="2" fillId="5" borderId="14" xfId="0" applyNumberFormat="1" applyFont="1" applyFill="1" applyBorder="1" applyAlignment="1" applyProtection="1">
      <alignment vertical="center" wrapText="1"/>
    </xf>
    <xf numFmtId="0" fontId="1" fillId="6" borderId="14" xfId="0" applyNumberFormat="1" applyFont="1" applyFill="1" applyBorder="1" applyAlignment="1" applyProtection="1">
      <alignment horizontal="center" vertical="center" wrapText="1"/>
    </xf>
    <xf numFmtId="0" fontId="2" fillId="6" borderId="14" xfId="0" applyNumberFormat="1" applyFont="1" applyFill="1" applyBorder="1" applyAlignment="1" applyProtection="1">
      <alignment horizontal="center" vertical="center" wrapText="1"/>
    </xf>
    <xf numFmtId="0" fontId="1" fillId="6" borderId="16" xfId="0" applyNumberFormat="1" applyFont="1" applyFill="1" applyBorder="1" applyAlignment="1" applyProtection="1">
      <alignment horizontal="center" vertical="center" wrapText="1"/>
    </xf>
    <xf numFmtId="0" fontId="2" fillId="6" borderId="16" xfId="0" applyNumberFormat="1" applyFont="1" applyFill="1" applyBorder="1" applyAlignment="1" applyProtection="1">
      <alignment horizontal="center" vertical="center" wrapText="1"/>
    </xf>
    <xf numFmtId="0" fontId="1" fillId="6" borderId="22" xfId="0" applyNumberFormat="1" applyFont="1" applyFill="1" applyBorder="1" applyAlignment="1" applyProtection="1">
      <alignment horizontal="center" vertical="center" wrapText="1"/>
    </xf>
    <xf numFmtId="0" fontId="2" fillId="6" borderId="22" xfId="0" applyNumberFormat="1" applyFont="1" applyFill="1" applyBorder="1" applyAlignment="1" applyProtection="1">
      <alignment horizontal="center" vertical="center" wrapText="1"/>
    </xf>
    <xf numFmtId="0" fontId="2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</xf>
    <xf numFmtId="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9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2" xfId="0" applyNumberFormat="1" applyFont="1" applyFill="1" applyBorder="1" applyAlignment="1" applyProtection="1">
      <alignment horizontal="center" vertical="center" wrapText="1"/>
    </xf>
    <xf numFmtId="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58" xfId="0" applyNumberFormat="1" applyFont="1" applyFill="1" applyBorder="1" applyAlignment="1" applyProtection="1">
      <alignment horizontal="left" vertical="center"/>
    </xf>
    <xf numFmtId="0" fontId="1" fillId="10" borderId="7" xfId="0" applyNumberFormat="1" applyFont="1" applyFill="1" applyBorder="1" applyAlignment="1" applyProtection="1">
      <alignment horizontal="center" vertical="center" wrapText="1"/>
    </xf>
    <xf numFmtId="0" fontId="2" fillId="10" borderId="7" xfId="0" applyNumberFormat="1" applyFont="1" applyFill="1" applyBorder="1" applyAlignment="1" applyProtection="1">
      <alignment horizontal="center" vertical="center" textRotation="90" wrapText="1"/>
    </xf>
    <xf numFmtId="0" fontId="2" fillId="10" borderId="7" xfId="0" applyNumberFormat="1" applyFont="1" applyFill="1" applyBorder="1" applyAlignment="1" applyProtection="1">
      <alignment horizontal="center" vertical="center" wrapText="1"/>
    </xf>
    <xf numFmtId="0" fontId="2" fillId="10" borderId="7" xfId="0" applyNumberFormat="1" applyFont="1" applyFill="1" applyBorder="1" applyAlignment="1" applyProtection="1">
      <alignment horizontal="left" vertical="center"/>
    </xf>
    <xf numFmtId="0" fontId="2" fillId="10" borderId="7" xfId="0" applyNumberFormat="1" applyFont="1" applyFill="1" applyBorder="1" applyAlignment="1" applyProtection="1">
      <alignment horizontal="left" vertical="center"/>
      <protection locked="0"/>
    </xf>
    <xf numFmtId="0" fontId="2" fillId="10" borderId="7" xfId="0" applyNumberFormat="1" applyFont="1" applyFill="1" applyBorder="1" applyAlignment="1" applyProtection="1">
      <alignment horizontal="center" vertical="center"/>
    </xf>
    <xf numFmtId="49" fontId="2" fillId="10" borderId="7" xfId="0" applyNumberFormat="1" applyFont="1" applyFill="1" applyBorder="1" applyAlignment="1" applyProtection="1">
      <alignment vertical="center"/>
    </xf>
    <xf numFmtId="0" fontId="1" fillId="10" borderId="7" xfId="0" applyNumberFormat="1" applyFont="1" applyFill="1" applyBorder="1" applyAlignment="1" applyProtection="1">
      <alignment horizontal="center" vertical="center"/>
    </xf>
    <xf numFmtId="0" fontId="5" fillId="11" borderId="56" xfId="0" applyNumberFormat="1" applyFont="1" applyFill="1" applyBorder="1" applyAlignment="1" applyProtection="1">
      <alignment horizontal="left" vertical="center"/>
    </xf>
    <xf numFmtId="0" fontId="1" fillId="11" borderId="51" xfId="0" applyNumberFormat="1" applyFont="1" applyFill="1" applyBorder="1" applyAlignment="1" applyProtection="1">
      <alignment horizontal="center" vertical="center" wrapText="1"/>
    </xf>
    <xf numFmtId="0" fontId="2" fillId="11" borderId="51" xfId="0" applyNumberFormat="1" applyFont="1" applyFill="1" applyBorder="1" applyAlignment="1" applyProtection="1">
      <alignment horizontal="center" vertical="center" textRotation="90" wrapText="1"/>
    </xf>
    <xf numFmtId="0" fontId="2" fillId="11" borderId="51" xfId="0" applyNumberFormat="1" applyFont="1" applyFill="1" applyBorder="1" applyAlignment="1" applyProtection="1">
      <alignment horizontal="center" vertical="center" wrapText="1"/>
    </xf>
    <xf numFmtId="0" fontId="2" fillId="11" borderId="52" xfId="0" applyNumberFormat="1" applyFont="1" applyFill="1" applyBorder="1" applyAlignment="1" applyProtection="1">
      <alignment horizontal="center" vertical="center" wrapText="1"/>
    </xf>
    <xf numFmtId="0" fontId="2" fillId="10" borderId="50" xfId="0" applyNumberFormat="1" applyFont="1" applyFill="1" applyBorder="1" applyAlignment="1" applyProtection="1">
      <alignment horizontal="center" vertical="center" wrapText="1"/>
    </xf>
    <xf numFmtId="0" fontId="2" fillId="6" borderId="60" xfId="1" applyNumberFormat="1" applyFont="1" applyFill="1" applyBorder="1" applyAlignment="1" applyProtection="1">
      <alignment horizontal="center" vertical="center"/>
      <protection locked="0"/>
    </xf>
    <xf numFmtId="0" fontId="2" fillId="6" borderId="61" xfId="1" applyNumberFormat="1" applyFont="1" applyFill="1" applyBorder="1" applyAlignment="1" applyProtection="1">
      <alignment horizontal="center" vertical="center"/>
      <protection locked="0"/>
    </xf>
    <xf numFmtId="0" fontId="2" fillId="6" borderId="62" xfId="1" applyNumberFormat="1" applyFont="1" applyFill="1" applyBorder="1" applyAlignment="1" applyProtection="1">
      <alignment horizontal="center" vertical="center"/>
      <protection locked="0"/>
    </xf>
    <xf numFmtId="0" fontId="2" fillId="6" borderId="63" xfId="1" applyNumberFormat="1" applyFont="1" applyFill="1" applyBorder="1" applyAlignment="1" applyProtection="1">
      <alignment horizontal="center" vertical="center"/>
      <protection locked="0"/>
    </xf>
    <xf numFmtId="49" fontId="2" fillId="10" borderId="50" xfId="0" applyNumberFormat="1" applyFont="1" applyFill="1" applyBorder="1" applyAlignment="1" applyProtection="1">
      <alignment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11" borderId="55" xfId="0" applyNumberFormat="1" applyFont="1" applyFill="1" applyBorder="1" applyAlignment="1" applyProtection="1">
      <alignment horizontal="left" vertical="center"/>
    </xf>
    <xf numFmtId="10" fontId="2" fillId="0" borderId="14" xfId="0" applyNumberFormat="1" applyFont="1" applyBorder="1" applyAlignment="1" applyProtection="1">
      <alignment horizontal="center" vertical="center" wrapText="1"/>
    </xf>
    <xf numFmtId="10" fontId="2" fillId="0" borderId="16" xfId="0" applyNumberFormat="1" applyFont="1" applyBorder="1" applyAlignment="1" applyProtection="1">
      <alignment horizontal="center" vertical="center" wrapText="1"/>
    </xf>
    <xf numFmtId="10" fontId="2" fillId="0" borderId="22" xfId="0" applyNumberFormat="1" applyFont="1" applyBorder="1" applyAlignment="1" applyProtection="1">
      <alignment horizontal="center" vertical="center" wrapText="1"/>
    </xf>
    <xf numFmtId="9" fontId="2" fillId="0" borderId="14" xfId="0" applyNumberFormat="1" applyFont="1" applyBorder="1" applyAlignment="1" applyProtection="1">
      <alignment horizontal="center" vertical="center" wrapText="1"/>
    </xf>
    <xf numFmtId="9" fontId="2" fillId="0" borderId="16" xfId="1" applyFont="1" applyBorder="1" applyAlignment="1" applyProtection="1">
      <alignment horizontal="center" vertical="center" wrapText="1"/>
    </xf>
    <xf numFmtId="9" fontId="2" fillId="0" borderId="22" xfId="1" applyFont="1" applyBorder="1" applyAlignment="1" applyProtection="1">
      <alignment horizontal="center" vertical="center" wrapText="1"/>
    </xf>
    <xf numFmtId="0" fontId="2" fillId="0" borderId="14" xfId="1" applyNumberFormat="1" applyFont="1" applyBorder="1" applyAlignment="1" applyProtection="1">
      <alignment horizontal="center" vertical="center" wrapText="1"/>
    </xf>
    <xf numFmtId="0" fontId="2" fillId="0" borderId="16" xfId="1" applyNumberFormat="1" applyFont="1" applyBorder="1" applyAlignment="1" applyProtection="1">
      <alignment horizontal="center" vertical="center" wrapText="1"/>
    </xf>
    <xf numFmtId="0" fontId="2" fillId="0" borderId="22" xfId="1" applyNumberFormat="1" applyFont="1" applyBorder="1" applyAlignment="1" applyProtection="1">
      <alignment horizontal="center" vertical="center" wrapText="1"/>
    </xf>
    <xf numFmtId="0" fontId="5" fillId="12" borderId="56" xfId="0" applyNumberFormat="1" applyFont="1" applyFill="1" applyBorder="1" applyAlignment="1" applyProtection="1">
      <alignment horizontal="left" vertical="center"/>
    </xf>
    <xf numFmtId="0" fontId="14" fillId="12" borderId="51" xfId="0" applyNumberFormat="1" applyFont="1" applyFill="1" applyBorder="1" applyAlignment="1" applyProtection="1">
      <alignment horizontal="center" vertical="center" wrapText="1"/>
    </xf>
    <xf numFmtId="0" fontId="13" fillId="12" borderId="51" xfId="0" applyNumberFormat="1" applyFont="1" applyFill="1" applyBorder="1" applyAlignment="1" applyProtection="1">
      <alignment horizontal="center" vertical="center" textRotation="90" wrapText="1"/>
    </xf>
    <xf numFmtId="0" fontId="13" fillId="12" borderId="51" xfId="0" applyNumberFormat="1" applyFont="1" applyFill="1" applyBorder="1" applyAlignment="1" applyProtection="1">
      <alignment horizontal="center" vertical="center" wrapText="1"/>
    </xf>
    <xf numFmtId="0" fontId="13" fillId="12" borderId="52" xfId="0" applyNumberFormat="1" applyFont="1" applyFill="1" applyBorder="1" applyAlignment="1" applyProtection="1">
      <alignment horizontal="center" vertical="center" wrapText="1"/>
    </xf>
    <xf numFmtId="0" fontId="2" fillId="0" borderId="18" xfId="1" applyNumberFormat="1" applyFont="1" applyBorder="1" applyAlignment="1" applyProtection="1">
      <alignment horizontal="center" vertical="center" wrapText="1"/>
    </xf>
    <xf numFmtId="0" fontId="2" fillId="10" borderId="4" xfId="0" applyNumberFormat="1" applyFont="1" applyFill="1" applyBorder="1" applyAlignment="1" applyProtection="1">
      <alignment horizontal="left" vertical="center"/>
    </xf>
    <xf numFmtId="0" fontId="2" fillId="10" borderId="4" xfId="0" applyNumberFormat="1" applyFont="1" applyFill="1" applyBorder="1" applyAlignment="1" applyProtection="1">
      <alignment horizontal="left" vertical="center"/>
      <protection locked="0"/>
    </xf>
    <xf numFmtId="0" fontId="2" fillId="10" borderId="4" xfId="0" applyNumberFormat="1" applyFont="1" applyFill="1" applyBorder="1" applyAlignment="1" applyProtection="1">
      <alignment horizontal="center" vertical="center"/>
    </xf>
    <xf numFmtId="49" fontId="2" fillId="10" borderId="4" xfId="0" applyNumberFormat="1" applyFont="1" applyFill="1" applyBorder="1" applyAlignment="1" applyProtection="1">
      <alignment vertical="center"/>
    </xf>
    <xf numFmtId="0" fontId="1" fillId="10" borderId="4" xfId="0" applyNumberFormat="1" applyFont="1" applyFill="1" applyBorder="1" applyAlignment="1" applyProtection="1">
      <alignment horizontal="center" vertical="center"/>
    </xf>
    <xf numFmtId="49" fontId="2" fillId="10" borderId="48" xfId="0" applyNumberFormat="1" applyFont="1" applyFill="1" applyBorder="1" applyAlignment="1" applyProtection="1">
      <alignment vertical="center"/>
    </xf>
    <xf numFmtId="0" fontId="1" fillId="6" borderId="18" xfId="0" applyNumberFormat="1" applyFont="1" applyFill="1" applyBorder="1" applyAlignment="1" applyProtection="1">
      <alignment horizontal="center" vertical="center" wrapText="1"/>
    </xf>
    <xf numFmtId="0" fontId="2" fillId="10" borderId="56" xfId="0" applyNumberFormat="1" applyFont="1" applyFill="1" applyBorder="1" applyAlignment="1" applyProtection="1">
      <alignment horizontal="left" vertical="center"/>
    </xf>
    <xf numFmtId="0" fontId="2" fillId="10" borderId="51" xfId="0" applyNumberFormat="1" applyFont="1" applyFill="1" applyBorder="1" applyAlignment="1" applyProtection="1">
      <alignment horizontal="left" vertical="center"/>
    </xf>
    <xf numFmtId="0" fontId="2" fillId="10" borderId="51" xfId="0" applyNumberFormat="1" applyFont="1" applyFill="1" applyBorder="1" applyAlignment="1" applyProtection="1">
      <alignment horizontal="left" vertical="center"/>
      <protection locked="0"/>
    </xf>
    <xf numFmtId="0" fontId="2" fillId="10" borderId="51" xfId="0" applyNumberFormat="1" applyFont="1" applyFill="1" applyBorder="1" applyAlignment="1" applyProtection="1">
      <alignment horizontal="center" vertical="center"/>
    </xf>
    <xf numFmtId="49" fontId="2" fillId="10" borderId="51" xfId="0" applyNumberFormat="1" applyFont="1" applyFill="1" applyBorder="1" applyAlignment="1" applyProtection="1">
      <alignment vertical="center"/>
    </xf>
    <xf numFmtId="0" fontId="1" fillId="10" borderId="51" xfId="0" applyNumberFormat="1" applyFont="1" applyFill="1" applyBorder="1" applyAlignment="1" applyProtection="1">
      <alignment horizontal="center" vertical="center"/>
    </xf>
    <xf numFmtId="49" fontId="2" fillId="10" borderId="52" xfId="0" applyNumberFormat="1" applyFont="1" applyFill="1" applyBorder="1" applyAlignment="1" applyProtection="1">
      <alignment vertical="center"/>
    </xf>
    <xf numFmtId="0" fontId="1" fillId="5" borderId="14" xfId="0" applyNumberFormat="1" applyFont="1" applyFill="1" applyBorder="1" applyAlignment="1" applyProtection="1">
      <alignment horizontal="center" vertical="center" wrapText="1"/>
    </xf>
    <xf numFmtId="0" fontId="2" fillId="5" borderId="14" xfId="0" applyNumberFormat="1" applyFont="1" applyFill="1" applyBorder="1" applyAlignment="1" applyProtection="1">
      <alignment horizontal="center" vertical="center" wrapText="1"/>
    </xf>
    <xf numFmtId="0" fontId="2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6" xfId="0" applyNumberFormat="1" applyFont="1" applyFill="1" applyBorder="1" applyAlignment="1" applyProtection="1">
      <alignment horizontal="center" vertical="center" wrapText="1"/>
    </xf>
    <xf numFmtId="0" fontId="2" fillId="5" borderId="16" xfId="0" applyNumberFormat="1" applyFont="1" applyFill="1" applyBorder="1" applyAlignment="1" applyProtection="1">
      <alignment horizontal="center" vertical="center" wrapText="1"/>
    </xf>
    <xf numFmtId="0" fontId="2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5" borderId="22" xfId="0" applyNumberFormat="1" applyFont="1" applyFill="1" applyBorder="1" applyAlignment="1" applyProtection="1">
      <alignment horizontal="center" vertical="center" wrapText="1"/>
    </xf>
    <xf numFmtId="0" fontId="2" fillId="5" borderId="22" xfId="0" applyNumberFormat="1" applyFont="1" applyFill="1" applyBorder="1" applyAlignment="1" applyProtection="1">
      <alignment horizontal="center" vertical="center" wrapText="1"/>
    </xf>
    <xf numFmtId="0" fontId="2" fillId="5" borderId="22" xfId="0" applyNumberFormat="1" applyFont="1" applyFill="1" applyBorder="1" applyAlignment="1" applyProtection="1">
      <alignment horizontal="left" vertical="center" wrapText="1"/>
      <protection locked="0"/>
    </xf>
    <xf numFmtId="9" fontId="2" fillId="5" borderId="14" xfId="0" applyNumberFormat="1" applyFont="1" applyFill="1" applyBorder="1" applyAlignment="1" applyProtection="1">
      <alignment horizontal="center" vertical="center" wrapText="1"/>
    </xf>
    <xf numFmtId="9" fontId="2" fillId="5" borderId="16" xfId="0" applyNumberFormat="1" applyFont="1" applyFill="1" applyBorder="1" applyAlignment="1" applyProtection="1">
      <alignment horizontal="center" vertical="center" wrapText="1"/>
    </xf>
    <xf numFmtId="9" fontId="2" fillId="5" borderId="22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vertical="center" wrapText="1"/>
      <protection locked="0"/>
    </xf>
    <xf numFmtId="9" fontId="2" fillId="0" borderId="16" xfId="0" applyNumberFormat="1" applyFont="1" applyBorder="1" applyAlignment="1" applyProtection="1">
      <alignment horizontal="center" vertical="center" wrapText="1"/>
    </xf>
    <xf numFmtId="0" fontId="2" fillId="0" borderId="16" xfId="0" applyNumberFormat="1" applyFont="1" applyBorder="1" applyAlignment="1" applyProtection="1">
      <alignment vertical="center" wrapText="1"/>
      <protection locked="0"/>
    </xf>
    <xf numFmtId="0" fontId="2" fillId="0" borderId="22" xfId="0" applyNumberFormat="1" applyFont="1" applyBorder="1" applyAlignment="1" applyProtection="1">
      <alignment vertical="center" wrapText="1"/>
      <protection locked="0"/>
    </xf>
    <xf numFmtId="0" fontId="2" fillId="13" borderId="58" xfId="0" applyNumberFormat="1" applyFont="1" applyFill="1" applyBorder="1" applyAlignment="1" applyProtection="1">
      <alignment horizontal="left" vertical="center"/>
    </xf>
    <xf numFmtId="0" fontId="13" fillId="13" borderId="7" xfId="0" applyNumberFormat="1" applyFont="1" applyFill="1" applyBorder="1" applyAlignment="1" applyProtection="1">
      <alignment horizontal="center" vertical="center" wrapText="1"/>
    </xf>
    <xf numFmtId="0" fontId="14" fillId="13" borderId="7" xfId="0" applyNumberFormat="1" applyFont="1" applyFill="1" applyBorder="1" applyAlignment="1" applyProtection="1">
      <alignment horizontal="center" vertical="center" wrapText="1"/>
    </xf>
    <xf numFmtId="0" fontId="13" fillId="13" borderId="7" xfId="0" applyNumberFormat="1" applyFont="1" applyFill="1" applyBorder="1" applyAlignment="1" applyProtection="1">
      <alignment horizontal="center" vertical="center" textRotation="90" wrapText="1"/>
    </xf>
    <xf numFmtId="0" fontId="5" fillId="14" borderId="56" xfId="0" applyNumberFormat="1" applyFont="1" applyFill="1" applyBorder="1" applyAlignment="1" applyProtection="1">
      <alignment horizontal="left" vertical="center"/>
    </xf>
    <xf numFmtId="0" fontId="5" fillId="14" borderId="51" xfId="0" applyNumberFormat="1" applyFont="1" applyFill="1" applyBorder="1" applyAlignment="1" applyProtection="1">
      <alignment horizontal="left" vertical="center"/>
    </xf>
    <xf numFmtId="0" fontId="5" fillId="14" borderId="51" xfId="0" applyNumberFormat="1" applyFont="1" applyFill="1" applyBorder="1" applyAlignment="1" applyProtection="1">
      <alignment horizontal="left" vertical="center" textRotation="90"/>
    </xf>
    <xf numFmtId="0" fontId="5" fillId="14" borderId="52" xfId="0" applyNumberFormat="1" applyFont="1" applyFill="1" applyBorder="1" applyAlignment="1" applyProtection="1">
      <alignment horizontal="left" vertical="center"/>
    </xf>
    <xf numFmtId="0" fontId="13" fillId="13" borderId="50" xfId="0" applyNumberFormat="1" applyFont="1" applyFill="1" applyBorder="1" applyAlignment="1" applyProtection="1">
      <alignment horizontal="center" vertical="center" wrapText="1"/>
    </xf>
    <xf numFmtId="9" fontId="2" fillId="0" borderId="18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0" fontId="5" fillId="15" borderId="56" xfId="0" applyNumberFormat="1" applyFont="1" applyFill="1" applyBorder="1" applyAlignment="1" applyProtection="1">
      <alignment horizontal="left" vertical="center"/>
    </xf>
    <xf numFmtId="0" fontId="5" fillId="15" borderId="51" xfId="0" applyNumberFormat="1" applyFont="1" applyFill="1" applyBorder="1" applyAlignment="1" applyProtection="1">
      <alignment horizontal="left" vertical="center"/>
    </xf>
    <xf numFmtId="0" fontId="5" fillId="15" borderId="51" xfId="0" applyNumberFormat="1" applyFont="1" applyFill="1" applyBorder="1" applyAlignment="1" applyProtection="1">
      <alignment horizontal="left" vertical="center" textRotation="90"/>
    </xf>
    <xf numFmtId="0" fontId="5" fillId="15" borderId="52" xfId="0" applyNumberFormat="1" applyFont="1" applyFill="1" applyBorder="1" applyAlignment="1" applyProtection="1">
      <alignment horizontal="left" vertical="center"/>
    </xf>
    <xf numFmtId="9" fontId="2" fillId="5" borderId="35" xfId="1" applyNumberFormat="1" applyFont="1" applyFill="1" applyBorder="1" applyAlignment="1" applyProtection="1">
      <alignment horizontal="center" vertical="center" wrapText="1"/>
    </xf>
    <xf numFmtId="49" fontId="2" fillId="0" borderId="64" xfId="0" applyNumberFormat="1" applyFont="1" applyFill="1" applyBorder="1" applyAlignment="1" applyProtection="1">
      <alignment vertical="center" wrapText="1"/>
      <protection locked="0"/>
    </xf>
    <xf numFmtId="0" fontId="1" fillId="2" borderId="64" xfId="0" applyNumberFormat="1" applyFont="1" applyFill="1" applyBorder="1" applyAlignment="1" applyProtection="1">
      <alignment horizontal="center" vertical="center" wrapText="1"/>
    </xf>
    <xf numFmtId="0" fontId="2" fillId="0" borderId="64" xfId="1" applyNumberFormat="1" applyFont="1" applyBorder="1" applyAlignment="1" applyProtection="1">
      <alignment horizontal="center" vertical="center" wrapText="1"/>
      <protection locked="0"/>
    </xf>
    <xf numFmtId="9" fontId="2" fillId="0" borderId="64" xfId="1" applyNumberFormat="1" applyFont="1" applyBorder="1" applyAlignment="1" applyProtection="1">
      <alignment horizontal="center" vertical="center" wrapText="1"/>
    </xf>
    <xf numFmtId="9" fontId="2" fillId="0" borderId="65" xfId="1" applyNumberFormat="1" applyFont="1" applyBorder="1" applyAlignment="1" applyProtection="1">
      <alignment horizontal="center" vertical="center" wrapText="1"/>
    </xf>
    <xf numFmtId="9" fontId="2" fillId="5" borderId="60" xfId="1" applyNumberFormat="1" applyFont="1" applyFill="1" applyBorder="1" applyAlignment="1" applyProtection="1">
      <alignment horizontal="center" vertical="center" wrapText="1"/>
    </xf>
    <xf numFmtId="9" fontId="2" fillId="5" borderId="61" xfId="1" applyNumberFormat="1" applyFont="1" applyFill="1" applyBorder="1" applyAlignment="1" applyProtection="1">
      <alignment horizontal="center" vertical="center" wrapText="1"/>
    </xf>
    <xf numFmtId="9" fontId="2" fillId="5" borderId="63" xfId="1" applyNumberFormat="1" applyFont="1" applyFill="1" applyBorder="1" applyAlignment="1" applyProtection="1">
      <alignment horizontal="center" vertical="center" wrapText="1"/>
    </xf>
    <xf numFmtId="9" fontId="2" fillId="0" borderId="60" xfId="1" applyNumberFormat="1" applyFont="1" applyBorder="1" applyAlignment="1" applyProtection="1">
      <alignment horizontal="center" vertical="center" wrapText="1"/>
    </xf>
    <xf numFmtId="9" fontId="2" fillId="0" borderId="61" xfId="1" applyNumberFormat="1" applyFont="1" applyBorder="1" applyAlignment="1" applyProtection="1">
      <alignment horizontal="center" vertical="center" wrapText="1"/>
    </xf>
    <xf numFmtId="9" fontId="2" fillId="0" borderId="66" xfId="1" applyNumberFormat="1" applyFont="1" applyBorder="1" applyAlignment="1" applyProtection="1">
      <alignment horizontal="center" vertical="center" wrapText="1"/>
    </xf>
    <xf numFmtId="9" fontId="2" fillId="6" borderId="14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2" xfId="0" applyNumberFormat="1" applyFont="1" applyFill="1" applyBorder="1" applyAlignment="1" applyProtection="1">
      <alignment horizontal="left" vertical="center" wrapText="1"/>
      <protection locked="0"/>
    </xf>
    <xf numFmtId="9" fontId="2" fillId="0" borderId="14" xfId="1" applyFont="1" applyBorder="1" applyAlignment="1" applyProtection="1">
      <alignment horizontal="center" vertical="center" wrapText="1"/>
    </xf>
    <xf numFmtId="0" fontId="2" fillId="6" borderId="14" xfId="0" applyNumberFormat="1" applyFont="1" applyFill="1" applyBorder="1" applyAlignment="1" applyProtection="1">
      <alignment vertical="center" wrapText="1"/>
      <protection locked="0"/>
    </xf>
    <xf numFmtId="0" fontId="2" fillId="6" borderId="16" xfId="0" applyNumberFormat="1" applyFont="1" applyFill="1" applyBorder="1" applyAlignment="1" applyProtection="1">
      <alignment vertical="center" wrapText="1"/>
      <protection locked="0"/>
    </xf>
    <xf numFmtId="0" fontId="2" fillId="6" borderId="22" xfId="0" applyNumberFormat="1" applyFont="1" applyFill="1" applyBorder="1" applyAlignment="1" applyProtection="1">
      <alignment vertical="center" wrapText="1"/>
      <protection locked="0"/>
    </xf>
    <xf numFmtId="9" fontId="2" fillId="0" borderId="18" xfId="1" applyFont="1" applyBorder="1" applyAlignment="1" applyProtection="1">
      <alignment horizontal="center" vertical="center" wrapText="1"/>
    </xf>
    <xf numFmtId="0" fontId="2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9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0" xfId="1" applyNumberFormat="1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1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67" xfId="1" applyNumberFormat="1" applyFont="1" applyFill="1" applyBorder="1" applyAlignment="1" applyProtection="1">
      <alignment horizontal="center" vertical="center"/>
    </xf>
    <xf numFmtId="0" fontId="2" fillId="7" borderId="68" xfId="1" applyNumberFormat="1" applyFont="1" applyFill="1" applyBorder="1" applyAlignment="1" applyProtection="1">
      <alignment horizontal="center" vertical="center"/>
    </xf>
    <xf numFmtId="0" fontId="2" fillId="7" borderId="69" xfId="1" applyNumberFormat="1" applyFont="1" applyFill="1" applyBorder="1" applyAlignment="1" applyProtection="1">
      <alignment horizontal="center" vertical="center"/>
    </xf>
    <xf numFmtId="0" fontId="2" fillId="1" borderId="72" xfId="1" applyNumberFormat="1" applyFont="1" applyFill="1" applyBorder="1" applyAlignment="1" applyProtection="1">
      <alignment horizontal="center" vertical="center" wrapText="1"/>
    </xf>
    <xf numFmtId="0" fontId="2" fillId="1" borderId="73" xfId="1" applyNumberFormat="1" applyFont="1" applyFill="1" applyBorder="1" applyAlignment="1" applyProtection="1">
      <alignment horizontal="center" vertical="center" wrapText="1"/>
    </xf>
    <xf numFmtId="0" fontId="2" fillId="1" borderId="74" xfId="1" applyNumberFormat="1" applyFont="1" applyFill="1" applyBorder="1" applyAlignment="1" applyProtection="1">
      <alignment horizontal="center" vertical="center" wrapText="1"/>
    </xf>
    <xf numFmtId="0" fontId="2" fillId="1" borderId="67" xfId="1" applyNumberFormat="1" applyFont="1" applyFill="1" applyBorder="1" applyAlignment="1" applyProtection="1">
      <alignment horizontal="center" vertical="center" wrapText="1"/>
    </xf>
    <xf numFmtId="0" fontId="2" fillId="1" borderId="68" xfId="1" applyNumberFormat="1" applyFont="1" applyFill="1" applyBorder="1" applyAlignment="1" applyProtection="1">
      <alignment horizontal="center" vertical="center" wrapText="1"/>
    </xf>
    <xf numFmtId="0" fontId="2" fillId="1" borderId="69" xfId="1" applyNumberFormat="1" applyFont="1" applyFill="1" applyBorder="1" applyAlignment="1" applyProtection="1">
      <alignment horizontal="center" vertical="center" wrapText="1"/>
    </xf>
    <xf numFmtId="0" fontId="2" fillId="0" borderId="67" xfId="1" applyNumberFormat="1" applyFont="1" applyBorder="1" applyAlignment="1" applyProtection="1">
      <alignment horizontal="center" vertical="center" wrapText="1"/>
      <protection locked="0"/>
    </xf>
    <xf numFmtId="0" fontId="2" fillId="0" borderId="68" xfId="1" applyNumberFormat="1" applyFont="1" applyBorder="1" applyAlignment="1" applyProtection="1">
      <alignment horizontal="center" vertical="center" wrapText="1"/>
      <protection locked="0"/>
    </xf>
    <xf numFmtId="0" fontId="2" fillId="0" borderId="69" xfId="1" applyNumberFormat="1" applyFont="1" applyBorder="1" applyAlignment="1" applyProtection="1">
      <alignment horizontal="center" vertical="center" wrapText="1"/>
      <protection locked="0"/>
    </xf>
    <xf numFmtId="0" fontId="2" fillId="7" borderId="71" xfId="1" applyNumberFormat="1" applyFont="1" applyFill="1" applyBorder="1" applyAlignment="1" applyProtection="1">
      <alignment horizontal="center" vertical="center"/>
    </xf>
    <xf numFmtId="9" fontId="2" fillId="0" borderId="26" xfId="1" applyNumberFormat="1" applyFont="1" applyFill="1" applyBorder="1" applyAlignment="1" applyProtection="1">
      <alignment horizontal="center" vertical="center" wrapText="1"/>
    </xf>
    <xf numFmtId="9" fontId="2" fillId="0" borderId="27" xfId="1" applyNumberFormat="1" applyFont="1" applyFill="1" applyBorder="1" applyAlignment="1" applyProtection="1">
      <alignment horizontal="center" vertical="center" wrapText="1"/>
    </xf>
    <xf numFmtId="9" fontId="2" fillId="0" borderId="28" xfId="1" applyNumberFormat="1" applyFont="1" applyFill="1" applyBorder="1" applyAlignment="1" applyProtection="1">
      <alignment horizontal="center" vertical="center" wrapText="1"/>
    </xf>
    <xf numFmtId="9" fontId="2" fillId="0" borderId="29" xfId="1" applyNumberFormat="1" applyFont="1" applyFill="1" applyBorder="1" applyAlignment="1" applyProtection="1">
      <alignment horizontal="center" vertical="center" wrapText="1"/>
    </xf>
    <xf numFmtId="9" fontId="2" fillId="0" borderId="30" xfId="1" applyNumberFormat="1" applyFont="1" applyFill="1" applyBorder="1" applyAlignment="1" applyProtection="1">
      <alignment horizontal="center" vertical="center" wrapText="1"/>
    </xf>
    <xf numFmtId="9" fontId="2" fillId="0" borderId="31" xfId="1" applyNumberFormat="1" applyFont="1" applyFill="1" applyBorder="1" applyAlignment="1" applyProtection="1">
      <alignment horizontal="center" vertical="center" wrapText="1"/>
    </xf>
    <xf numFmtId="9" fontId="2" fillId="0" borderId="33" xfId="1" applyNumberFormat="1" applyFont="1" applyFill="1" applyBorder="1" applyAlignment="1" applyProtection="1">
      <alignment horizontal="center" vertical="center" wrapText="1"/>
    </xf>
    <xf numFmtId="0" fontId="2" fillId="0" borderId="75" xfId="1" applyNumberFormat="1" applyFont="1" applyBorder="1" applyAlignment="1" applyProtection="1">
      <alignment horizontal="center" vertical="center" wrapText="1"/>
      <protection locked="0"/>
    </xf>
    <xf numFmtId="0" fontId="2" fillId="0" borderId="76" xfId="1" applyNumberFormat="1" applyFont="1" applyBorder="1" applyAlignment="1" applyProtection="1">
      <alignment horizontal="center" vertical="center" wrapText="1"/>
      <protection locked="0"/>
    </xf>
    <xf numFmtId="0" fontId="2" fillId="0" borderId="77" xfId="1" applyNumberFormat="1" applyFont="1" applyBorder="1" applyAlignment="1" applyProtection="1">
      <alignment horizontal="center" vertical="center" wrapText="1"/>
      <protection locked="0"/>
    </xf>
    <xf numFmtId="0" fontId="2" fillId="6" borderId="33" xfId="1" applyNumberFormat="1" applyFont="1" applyFill="1" applyBorder="1" applyAlignment="1" applyProtection="1">
      <alignment horizontal="center" vertical="center"/>
      <protection locked="0"/>
    </xf>
    <xf numFmtId="0" fontId="13" fillId="3" borderId="78" xfId="0" applyNumberFormat="1" applyFont="1" applyFill="1" applyBorder="1" applyAlignment="1" applyProtection="1">
      <alignment horizontal="center" vertical="center" wrapText="1"/>
    </xf>
    <xf numFmtId="49" fontId="15" fillId="3" borderId="79" xfId="0" applyNumberFormat="1" applyFont="1" applyFill="1" applyBorder="1" applyAlignment="1" applyProtection="1">
      <alignment vertical="center"/>
    </xf>
    <xf numFmtId="49" fontId="16" fillId="3" borderId="41" xfId="0" applyNumberFormat="1" applyFont="1" applyFill="1" applyBorder="1" applyAlignment="1" applyProtection="1">
      <alignment vertical="center" wrapText="1"/>
    </xf>
    <xf numFmtId="49" fontId="16" fillId="3" borderId="41" xfId="0" applyNumberFormat="1" applyFont="1" applyFill="1" applyBorder="1" applyAlignment="1" applyProtection="1">
      <alignment horizontal="left" vertical="center" wrapText="1"/>
    </xf>
    <xf numFmtId="49" fontId="12" fillId="3" borderId="41" xfId="0" applyNumberFormat="1" applyFont="1" applyFill="1" applyBorder="1" applyAlignment="1" applyProtection="1">
      <alignment vertical="center" wrapText="1"/>
    </xf>
    <xf numFmtId="1" fontId="16" fillId="3" borderId="41" xfId="0" applyNumberFormat="1" applyFont="1" applyFill="1" applyBorder="1" applyAlignment="1" applyProtection="1">
      <alignment vertical="center" wrapText="1"/>
    </xf>
    <xf numFmtId="49" fontId="12" fillId="3" borderId="41" xfId="0" applyNumberFormat="1" applyFont="1" applyFill="1" applyBorder="1" applyAlignment="1" applyProtection="1">
      <alignment horizontal="left" vertical="center" wrapText="1"/>
    </xf>
    <xf numFmtId="0" fontId="12" fillId="3" borderId="41" xfId="0" applyNumberFormat="1" applyFont="1" applyFill="1" applyBorder="1" applyAlignment="1" applyProtection="1">
      <alignment vertical="center" wrapText="1"/>
    </xf>
    <xf numFmtId="49" fontId="12" fillId="3" borderId="42" xfId="0" applyNumberFormat="1" applyFont="1" applyFill="1" applyBorder="1" applyAlignment="1" applyProtection="1">
      <alignment vertical="center" wrapText="1"/>
    </xf>
    <xf numFmtId="0" fontId="13" fillId="3" borderId="80" xfId="0" applyNumberFormat="1" applyFont="1" applyFill="1" applyBorder="1" applyAlignment="1" applyProtection="1">
      <alignment horizontal="center" vertical="center" wrapText="1"/>
    </xf>
    <xf numFmtId="0" fontId="13" fillId="3" borderId="36" xfId="0" applyNumberFormat="1" applyFont="1" applyFill="1" applyBorder="1" applyAlignment="1" applyProtection="1">
      <alignment horizontal="center" vertical="center" wrapText="1"/>
    </xf>
    <xf numFmtId="0" fontId="2" fillId="5" borderId="7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1" xfId="1" applyNumberFormat="1" applyFont="1" applyBorder="1" applyAlignment="1" applyProtection="1">
      <alignment horizontal="center" vertical="center" wrapText="1"/>
      <protection locked="0"/>
    </xf>
    <xf numFmtId="0" fontId="2" fillId="0" borderId="71" xfId="1" applyNumberFormat="1" applyFont="1" applyBorder="1" applyAlignment="1" applyProtection="1">
      <alignment horizontal="center" vertical="center" wrapText="1"/>
      <protection locked="0"/>
    </xf>
    <xf numFmtId="0" fontId="2" fillId="1" borderId="67" xfId="0" applyNumberFormat="1" applyFont="1" applyFill="1" applyBorder="1" applyAlignment="1" applyProtection="1">
      <alignment horizontal="center" vertical="center" wrapText="1"/>
    </xf>
    <xf numFmtId="0" fontId="2" fillId="1" borderId="68" xfId="0" applyNumberFormat="1" applyFont="1" applyFill="1" applyBorder="1" applyAlignment="1" applyProtection="1">
      <alignment horizontal="center" vertical="center" wrapText="1"/>
    </xf>
    <xf numFmtId="0" fontId="2" fillId="1" borderId="69" xfId="0" applyNumberFormat="1" applyFont="1" applyFill="1" applyBorder="1" applyAlignment="1" applyProtection="1">
      <alignment horizontal="center" vertical="center" wrapText="1"/>
    </xf>
    <xf numFmtId="0" fontId="2" fillId="0" borderId="67" xfId="0" applyNumberFormat="1" applyFont="1" applyBorder="1" applyAlignment="1" applyProtection="1">
      <alignment horizontal="center" vertical="center" wrapText="1"/>
      <protection locked="0"/>
    </xf>
    <xf numFmtId="0" fontId="2" fillId="0" borderId="68" xfId="0" applyNumberFormat="1" applyFont="1" applyBorder="1" applyAlignment="1" applyProtection="1">
      <alignment horizontal="center" vertical="center" wrapText="1"/>
      <protection locked="0"/>
    </xf>
    <xf numFmtId="0" fontId="2" fillId="0" borderId="69" xfId="0" applyNumberFormat="1" applyFont="1" applyBorder="1" applyAlignment="1" applyProtection="1">
      <alignment horizontal="center" vertical="center" wrapText="1"/>
      <protection locked="0"/>
    </xf>
    <xf numFmtId="0" fontId="2" fillId="0" borderId="71" xfId="0" applyNumberFormat="1" applyFont="1" applyBorder="1" applyAlignment="1" applyProtection="1">
      <alignment horizontal="center" vertical="center" wrapText="1"/>
      <protection locked="0"/>
    </xf>
    <xf numFmtId="49" fontId="5" fillId="4" borderId="43" xfId="0" applyNumberFormat="1" applyFont="1" applyFill="1" applyBorder="1" applyAlignment="1" applyProtection="1">
      <alignment horizontal="left" vertical="center"/>
    </xf>
    <xf numFmtId="0" fontId="15" fillId="16" borderId="79" xfId="0" applyNumberFormat="1" applyFont="1" applyFill="1" applyBorder="1" applyAlignment="1" applyProtection="1">
      <alignment vertical="center"/>
    </xf>
    <xf numFmtId="0" fontId="16" fillId="16" borderId="41" xfId="0" applyNumberFormat="1" applyFont="1" applyFill="1" applyBorder="1" applyAlignment="1" applyProtection="1">
      <alignment vertical="center"/>
    </xf>
    <xf numFmtId="0" fontId="12" fillId="16" borderId="41" xfId="0" applyNumberFormat="1" applyFont="1" applyFill="1" applyBorder="1" applyAlignment="1" applyProtection="1">
      <alignment vertical="center" wrapText="1"/>
    </xf>
    <xf numFmtId="0" fontId="12" fillId="16" borderId="42" xfId="0" applyNumberFormat="1" applyFont="1" applyFill="1" applyBorder="1" applyAlignment="1" applyProtection="1">
      <alignment vertical="center" wrapText="1"/>
    </xf>
    <xf numFmtId="0" fontId="13" fillId="16" borderId="80" xfId="0" applyNumberFormat="1" applyFont="1" applyFill="1" applyBorder="1" applyAlignment="1" applyProtection="1">
      <alignment horizontal="center" vertical="center" wrapText="1"/>
    </xf>
    <xf numFmtId="0" fontId="13" fillId="16" borderId="36" xfId="0" applyNumberFormat="1" applyFont="1" applyFill="1" applyBorder="1" applyAlignment="1" applyProtection="1">
      <alignment horizontal="center" vertical="center" wrapText="1"/>
    </xf>
    <xf numFmtId="0" fontId="15" fillId="17" borderId="79" xfId="0" applyNumberFormat="1" applyFont="1" applyFill="1" applyBorder="1" applyAlignment="1" applyProtection="1">
      <alignment vertical="center"/>
    </xf>
    <xf numFmtId="0" fontId="16" fillId="17" borderId="41" xfId="0" applyNumberFormat="1" applyFont="1" applyFill="1" applyBorder="1" applyAlignment="1" applyProtection="1">
      <alignment vertical="center"/>
    </xf>
    <xf numFmtId="0" fontId="12" fillId="17" borderId="41" xfId="0" applyNumberFormat="1" applyFont="1" applyFill="1" applyBorder="1" applyAlignment="1" applyProtection="1">
      <alignment vertical="center" wrapText="1"/>
    </xf>
    <xf numFmtId="0" fontId="12" fillId="17" borderId="42" xfId="0" applyNumberFormat="1" applyFont="1" applyFill="1" applyBorder="1" applyAlignment="1" applyProtection="1">
      <alignment vertical="center" wrapText="1"/>
    </xf>
    <xf numFmtId="0" fontId="13" fillId="17" borderId="80" xfId="0" applyNumberFormat="1" applyFont="1" applyFill="1" applyBorder="1" applyAlignment="1" applyProtection="1">
      <alignment horizontal="center" vertical="center" wrapText="1"/>
    </xf>
    <xf numFmtId="0" fontId="13" fillId="17" borderId="36" xfId="0" applyNumberFormat="1" applyFont="1" applyFill="1" applyBorder="1" applyAlignment="1" applyProtection="1">
      <alignment horizontal="center" vertical="center" wrapText="1"/>
    </xf>
    <xf numFmtId="0" fontId="2" fillId="5" borderId="14" xfId="0" applyNumberFormat="1" applyFont="1" applyFill="1" applyBorder="1" applyAlignment="1" applyProtection="1">
      <alignment horizontal="left" vertical="center" wrapText="1"/>
    </xf>
    <xf numFmtId="0" fontId="2" fillId="6" borderId="14" xfId="1" applyNumberFormat="1" applyFont="1" applyFill="1" applyBorder="1" applyAlignment="1" applyProtection="1">
      <alignment horizontal="center" vertical="center" wrapText="1"/>
    </xf>
    <xf numFmtId="49" fontId="7" fillId="0" borderId="16" xfId="0" applyNumberFormat="1" applyFont="1" applyFill="1" applyBorder="1" applyAlignment="1" applyProtection="1">
      <alignment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9" fontId="2" fillId="0" borderId="16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9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6" xfId="1" applyNumberFormat="1" applyFont="1" applyFill="1" applyBorder="1" applyAlignment="1" applyProtection="1">
      <alignment horizontal="center" vertical="center" wrapText="1"/>
      <protection locked="0"/>
    </xf>
    <xf numFmtId="9" fontId="7" fillId="0" borderId="16" xfId="1" applyNumberFormat="1" applyFont="1" applyFill="1" applyBorder="1" applyAlignment="1" applyProtection="1">
      <alignment horizontal="center" vertical="center" wrapText="1"/>
    </xf>
    <xf numFmtId="9" fontId="7" fillId="0" borderId="30" xfId="1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9" fontId="2" fillId="6" borderId="22" xfId="1" applyFont="1" applyFill="1" applyBorder="1" applyAlignment="1" applyProtection="1">
      <alignment horizontal="center" vertical="center" wrapText="1"/>
    </xf>
    <xf numFmtId="9" fontId="7" fillId="0" borderId="22" xfId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vertical="center" wrapText="1"/>
      <protection locked="0"/>
    </xf>
    <xf numFmtId="49" fontId="2" fillId="6" borderId="14" xfId="0" applyNumberFormat="1" applyFont="1" applyFill="1" applyBorder="1" applyAlignment="1" applyProtection="1">
      <alignment vertical="center" wrapText="1"/>
      <protection locked="0"/>
    </xf>
    <xf numFmtId="9" fontId="2" fillId="6" borderId="14" xfId="1" applyFont="1" applyFill="1" applyBorder="1" applyAlignment="1" applyProtection="1">
      <alignment horizontal="center" vertical="center" wrapText="1"/>
    </xf>
    <xf numFmtId="9" fontId="2" fillId="6" borderId="14" xfId="1" applyNumberFormat="1" applyFont="1" applyFill="1" applyBorder="1" applyAlignment="1" applyProtection="1">
      <alignment horizontal="center" vertical="center" wrapText="1"/>
    </xf>
    <xf numFmtId="9" fontId="2" fillId="6" borderId="29" xfId="1" applyNumberFormat="1" applyFont="1" applyFill="1" applyBorder="1" applyAlignment="1" applyProtection="1">
      <alignment horizontal="center" vertical="center" wrapText="1"/>
    </xf>
    <xf numFmtId="49" fontId="2" fillId="6" borderId="16" xfId="0" applyNumberFormat="1" applyFont="1" applyFill="1" applyBorder="1" applyAlignment="1" applyProtection="1">
      <alignment vertical="center" wrapText="1"/>
      <protection locked="0"/>
    </xf>
    <xf numFmtId="9" fontId="2" fillId="6" borderId="16" xfId="1" applyFont="1" applyFill="1" applyBorder="1" applyAlignment="1" applyProtection="1">
      <alignment horizontal="center" vertical="center" wrapText="1"/>
    </xf>
    <xf numFmtId="9" fontId="2" fillId="6" borderId="16" xfId="1" applyNumberFormat="1" applyFont="1" applyFill="1" applyBorder="1" applyAlignment="1" applyProtection="1">
      <alignment horizontal="center" vertical="center" wrapText="1"/>
    </xf>
    <xf numFmtId="9" fontId="2" fillId="6" borderId="30" xfId="1" applyNumberFormat="1" applyFont="1" applyFill="1" applyBorder="1" applyAlignment="1" applyProtection="1">
      <alignment horizontal="center" vertical="center" wrapText="1"/>
    </xf>
    <xf numFmtId="49" fontId="2" fillId="6" borderId="22" xfId="0" applyNumberFormat="1" applyFont="1" applyFill="1" applyBorder="1" applyAlignment="1" applyProtection="1">
      <alignment vertical="center" wrapText="1"/>
      <protection locked="0"/>
    </xf>
    <xf numFmtId="9" fontId="2" fillId="6" borderId="22" xfId="1" applyNumberFormat="1" applyFont="1" applyFill="1" applyBorder="1" applyAlignment="1" applyProtection="1">
      <alignment horizontal="center" vertical="center" wrapText="1"/>
    </xf>
    <xf numFmtId="9" fontId="2" fillId="6" borderId="31" xfId="1" applyNumberFormat="1" applyFont="1" applyFill="1" applyBorder="1" applyAlignment="1" applyProtection="1">
      <alignment horizontal="center" vertical="center" wrapText="1"/>
    </xf>
    <xf numFmtId="49" fontId="2" fillId="4" borderId="85" xfId="0" applyNumberFormat="1" applyFont="1" applyFill="1" applyBorder="1" applyAlignment="1" applyProtection="1">
      <alignment horizontal="left" vertical="center" wrapText="1"/>
    </xf>
    <xf numFmtId="49" fontId="5" fillId="8" borderId="55" xfId="0" applyNumberFormat="1" applyFont="1" applyFill="1" applyBorder="1" applyAlignment="1" applyProtection="1">
      <alignment horizontal="center" vertical="center" textRotation="90"/>
    </xf>
    <xf numFmtId="49" fontId="5" fillId="8" borderId="86" xfId="0" applyNumberFormat="1" applyFont="1" applyFill="1" applyBorder="1" applyAlignment="1" applyProtection="1">
      <alignment horizontal="center" vertical="center" textRotation="90"/>
    </xf>
    <xf numFmtId="49" fontId="5" fillId="8" borderId="3" xfId="0" applyNumberFormat="1" applyFont="1" applyFill="1" applyBorder="1" applyAlignment="1" applyProtection="1">
      <alignment horizontal="center" vertical="center" textRotation="90" wrapText="1"/>
    </xf>
    <xf numFmtId="49" fontId="5" fillId="8" borderId="47" xfId="0" applyNumberFormat="1" applyFont="1" applyFill="1" applyBorder="1" applyAlignment="1" applyProtection="1">
      <alignment horizontal="center" vertical="center" textRotation="90" wrapText="1"/>
    </xf>
    <xf numFmtId="49" fontId="5" fillId="8" borderId="55" xfId="0" applyNumberFormat="1" applyFont="1" applyFill="1" applyBorder="1" applyAlignment="1" applyProtection="1">
      <alignment horizontal="center" vertical="center" textRotation="90" wrapText="1"/>
    </xf>
    <xf numFmtId="49" fontId="5" fillId="8" borderId="86" xfId="0" applyNumberFormat="1" applyFont="1" applyFill="1" applyBorder="1" applyAlignment="1" applyProtection="1">
      <alignment horizontal="center" vertical="center" textRotation="90" wrapText="1"/>
    </xf>
    <xf numFmtId="49" fontId="2" fillId="4" borderId="87" xfId="0" applyNumberFormat="1" applyFont="1" applyFill="1" applyBorder="1" applyAlignment="1" applyProtection="1">
      <alignment horizontal="left" vertical="center" textRotation="90" wrapText="1"/>
    </xf>
    <xf numFmtId="49" fontId="5" fillId="9" borderId="88" xfId="0" applyNumberFormat="1" applyFont="1" applyFill="1" applyBorder="1" applyAlignment="1" applyProtection="1">
      <alignment horizontal="center" vertical="center" textRotation="90" wrapText="1"/>
    </xf>
    <xf numFmtId="49" fontId="5" fillId="9" borderId="88" xfId="0" applyNumberFormat="1" applyFont="1" applyFill="1" applyBorder="1" applyAlignment="1" applyProtection="1">
      <alignment vertical="top" textRotation="180" wrapText="1"/>
    </xf>
    <xf numFmtId="49" fontId="5" fillId="9" borderId="89" xfId="0" applyNumberFormat="1" applyFont="1" applyFill="1" applyBorder="1" applyAlignment="1" applyProtection="1">
      <alignment horizontal="center" vertical="center" textRotation="90" wrapText="1"/>
    </xf>
    <xf numFmtId="49" fontId="2" fillId="4" borderId="25" xfId="0" applyNumberFormat="1" applyFont="1" applyFill="1" applyBorder="1" applyAlignment="1" applyProtection="1">
      <alignment horizontal="left" vertical="center" textRotation="90" wrapText="1"/>
    </xf>
    <xf numFmtId="49" fontId="2" fillId="4" borderId="2" xfId="0" applyNumberFormat="1" applyFont="1" applyFill="1" applyBorder="1" applyAlignment="1" applyProtection="1">
      <alignment horizontal="left" vertical="center" textRotation="90" wrapText="1"/>
    </xf>
    <xf numFmtId="0" fontId="5" fillId="12" borderId="88" xfId="0" applyNumberFormat="1" applyFont="1" applyFill="1" applyBorder="1" applyAlignment="1" applyProtection="1">
      <alignment horizontal="center" vertical="center" textRotation="90" wrapText="1"/>
    </xf>
    <xf numFmtId="0" fontId="5" fillId="12" borderId="89" xfId="0" applyNumberFormat="1" applyFont="1" applyFill="1" applyBorder="1" applyAlignment="1" applyProtection="1">
      <alignment horizontal="center" vertical="center" textRotation="90" wrapText="1"/>
    </xf>
    <xf numFmtId="0" fontId="3" fillId="15" borderId="55" xfId="0" applyNumberFormat="1" applyFont="1" applyFill="1" applyBorder="1" applyAlignment="1" applyProtection="1">
      <alignment horizontal="center" vertical="center" textRotation="90" wrapText="1"/>
    </xf>
    <xf numFmtId="0" fontId="3" fillId="15" borderId="86" xfId="0" applyNumberFormat="1" applyFont="1" applyFill="1" applyBorder="1" applyAlignment="1" applyProtection="1">
      <alignment horizontal="center" vertical="center" textRotation="90" wrapText="1"/>
    </xf>
    <xf numFmtId="0" fontId="5" fillId="14" borderId="55" xfId="0" applyNumberFormat="1" applyFont="1" applyFill="1" applyBorder="1" applyAlignment="1" applyProtection="1">
      <alignment horizontal="center" vertical="center" textRotation="90" wrapText="1"/>
    </xf>
    <xf numFmtId="0" fontId="5" fillId="14" borderId="86" xfId="0" applyNumberFormat="1" applyFont="1" applyFill="1" applyBorder="1" applyAlignment="1" applyProtection="1">
      <alignment horizontal="center" vertical="center" textRotation="90" wrapText="1"/>
    </xf>
    <xf numFmtId="0" fontId="2" fillId="13" borderId="25" xfId="0" applyNumberFormat="1" applyFont="1" applyFill="1" applyBorder="1" applyAlignment="1" applyProtection="1">
      <alignment horizontal="left" vertical="center" wrapText="1"/>
    </xf>
    <xf numFmtId="0" fontId="5" fillId="12" borderId="88" xfId="0" applyNumberFormat="1" applyFont="1" applyFill="1" applyBorder="1" applyAlignment="1" applyProtection="1">
      <alignment horizontal="center" vertical="center" textRotation="90" wrapText="1"/>
    </xf>
    <xf numFmtId="0" fontId="5" fillId="12" borderId="89" xfId="0" applyNumberFormat="1" applyFont="1" applyFill="1" applyBorder="1" applyAlignment="1" applyProtection="1">
      <alignment horizontal="center" vertical="center" textRotation="90" wrapText="1"/>
    </xf>
    <xf numFmtId="0" fontId="5" fillId="14" borderId="3" xfId="0" applyNumberFormat="1" applyFont="1" applyFill="1" applyBorder="1" applyAlignment="1" applyProtection="1">
      <alignment horizontal="center" vertical="center" textRotation="90" wrapText="1"/>
    </xf>
    <xf numFmtId="0" fontId="5" fillId="14" borderId="47" xfId="0" applyNumberFormat="1" applyFont="1" applyFill="1" applyBorder="1" applyAlignment="1" applyProtection="1">
      <alignment horizontal="center" vertical="center" textRotation="90" wrapText="1"/>
    </xf>
    <xf numFmtId="0" fontId="2" fillId="13" borderId="2" xfId="0" applyNumberFormat="1" applyFont="1" applyFill="1" applyBorder="1" applyAlignment="1" applyProtection="1">
      <alignment horizontal="left" vertical="center" wrapText="1"/>
    </xf>
    <xf numFmtId="0" fontId="5" fillId="14" borderId="55" xfId="0" applyNumberFormat="1" applyFont="1" applyFill="1" applyBorder="1" applyAlignment="1" applyProtection="1">
      <alignment horizontal="center" vertical="center" textRotation="90" wrapText="1"/>
    </xf>
    <xf numFmtId="0" fontId="5" fillId="14" borderId="86" xfId="0" applyNumberFormat="1" applyFont="1" applyFill="1" applyBorder="1" applyAlignment="1" applyProtection="1">
      <alignment horizontal="center" vertical="center" textRotation="90" wrapText="1"/>
    </xf>
    <xf numFmtId="0" fontId="2" fillId="13" borderId="25" xfId="0" applyNumberFormat="1" applyFont="1" applyFill="1" applyBorder="1" applyAlignment="1" applyProtection="1">
      <alignment horizontal="left" vertical="center" wrapText="1"/>
    </xf>
    <xf numFmtId="0" fontId="3" fillId="15" borderId="88" xfId="0" applyNumberFormat="1" applyFont="1" applyFill="1" applyBorder="1" applyAlignment="1" applyProtection="1">
      <alignment horizontal="center" vertical="center" textRotation="90" wrapText="1"/>
    </xf>
    <xf numFmtId="0" fontId="3" fillId="15" borderId="89" xfId="0" applyNumberFormat="1" applyFont="1" applyFill="1" applyBorder="1" applyAlignment="1" applyProtection="1">
      <alignment horizontal="center" vertical="center" textRotation="90" wrapText="1"/>
    </xf>
    <xf numFmtId="49" fontId="2" fillId="4" borderId="85" xfId="0" applyNumberFormat="1" applyFont="1" applyFill="1" applyBorder="1" applyAlignment="1" applyProtection="1">
      <alignment horizontal="left" vertical="center" textRotation="90" wrapText="1"/>
    </xf>
    <xf numFmtId="49" fontId="2" fillId="4" borderId="25" xfId="0" applyNumberFormat="1" applyFont="1" applyFill="1" applyBorder="1" applyAlignment="1" applyProtection="1">
      <alignment horizontal="left" vertical="center" wrapText="1"/>
    </xf>
    <xf numFmtId="49" fontId="2" fillId="4" borderId="2" xfId="0" applyNumberFormat="1" applyFont="1" applyFill="1" applyBorder="1" applyAlignment="1" applyProtection="1">
      <alignment horizontal="left" vertical="center" wrapText="1"/>
    </xf>
    <xf numFmtId="49" fontId="2" fillId="4" borderId="6" xfId="0" applyNumberFormat="1" applyFont="1" applyFill="1" applyBorder="1" applyAlignment="1" applyProtection="1">
      <alignment horizontal="left" vertical="center" wrapText="1"/>
    </xf>
    <xf numFmtId="0" fontId="5" fillId="12" borderId="90" xfId="0" applyNumberFormat="1" applyFont="1" applyFill="1" applyBorder="1" applyAlignment="1" applyProtection="1">
      <alignment horizontal="center" vertical="center" textRotation="90" wrapText="1"/>
    </xf>
    <xf numFmtId="0" fontId="5" fillId="11" borderId="3" xfId="0" applyNumberFormat="1" applyFont="1" applyFill="1" applyBorder="1" applyAlignment="1" applyProtection="1">
      <alignment horizontal="center" vertical="center" textRotation="90" wrapText="1"/>
    </xf>
    <xf numFmtId="0" fontId="2" fillId="10" borderId="25" xfId="0" applyNumberFormat="1" applyFont="1" applyFill="1" applyBorder="1" applyAlignment="1" applyProtection="1">
      <alignment horizontal="left" vertical="center" wrapText="1"/>
    </xf>
    <xf numFmtId="0" fontId="2" fillId="10" borderId="2" xfId="0" applyNumberFormat="1" applyFont="1" applyFill="1" applyBorder="1" applyAlignment="1" applyProtection="1">
      <alignment horizontal="left" vertical="center" wrapText="1"/>
    </xf>
    <xf numFmtId="0" fontId="5" fillId="11" borderId="47" xfId="0" applyNumberFormat="1" applyFont="1" applyFill="1" applyBorder="1" applyAlignment="1" applyProtection="1">
      <alignment horizontal="center" vertical="center" textRotation="90" wrapText="1"/>
    </xf>
    <xf numFmtId="0" fontId="2" fillId="10" borderId="85" xfId="0" applyNumberFormat="1" applyFont="1" applyFill="1" applyBorder="1" applyAlignment="1" applyProtection="1">
      <alignment horizontal="left" vertical="center" wrapText="1"/>
    </xf>
    <xf numFmtId="0" fontId="2" fillId="10" borderId="25" xfId="0" applyNumberFormat="1" applyFont="1" applyFill="1" applyBorder="1" applyAlignment="1" applyProtection="1">
      <alignment horizontal="center" vertical="center" wrapText="1"/>
    </xf>
    <xf numFmtId="0" fontId="2" fillId="10" borderId="85" xfId="0" applyNumberFormat="1" applyFont="1" applyFill="1" applyBorder="1" applyAlignment="1" applyProtection="1">
      <alignment horizontal="center" vertical="center" wrapText="1"/>
    </xf>
    <xf numFmtId="0" fontId="2" fillId="13" borderId="85" xfId="0" applyNumberFormat="1" applyFont="1" applyFill="1" applyBorder="1" applyAlignment="1" applyProtection="1">
      <alignment horizontal="left" vertical="center" wrapText="1"/>
    </xf>
    <xf numFmtId="0" fontId="5" fillId="11" borderId="88" xfId="0" applyNumberFormat="1" applyFont="1" applyFill="1" applyBorder="1" applyAlignment="1" applyProtection="1">
      <alignment horizontal="center" vertical="center" textRotation="90" wrapText="1"/>
    </xf>
    <xf numFmtId="0" fontId="5" fillId="11" borderId="89" xfId="0" applyNumberFormat="1" applyFont="1" applyFill="1" applyBorder="1" applyAlignment="1" applyProtection="1">
      <alignment horizontal="center" vertical="center" textRotation="90" wrapText="1"/>
    </xf>
    <xf numFmtId="0" fontId="2" fillId="10" borderId="3" xfId="0" applyNumberFormat="1" applyFont="1" applyFill="1" applyBorder="1" applyAlignment="1" applyProtection="1">
      <alignment horizontal="left" vertical="center" wrapText="1"/>
    </xf>
    <xf numFmtId="0" fontId="2" fillId="10" borderId="47" xfId="0" applyNumberFormat="1" applyFont="1" applyFill="1" applyBorder="1" applyAlignment="1" applyProtection="1">
      <alignment horizontal="left" vertical="center" wrapText="1"/>
    </xf>
    <xf numFmtId="0" fontId="2" fillId="0" borderId="64" xfId="1" applyNumberFormat="1" applyFont="1" applyBorder="1" applyAlignment="1" applyProtection="1">
      <alignment horizontal="center" vertical="center" wrapText="1"/>
    </xf>
    <xf numFmtId="10" fontId="2" fillId="5" borderId="45" xfId="1" applyNumberFormat="1" applyFont="1" applyFill="1" applyBorder="1" applyAlignment="1" applyProtection="1">
      <alignment horizontal="center" vertical="center" wrapText="1"/>
    </xf>
    <xf numFmtId="9" fontId="2" fillId="0" borderId="37" xfId="0" applyNumberFormat="1" applyFont="1" applyBorder="1" applyAlignment="1" applyProtection="1">
      <alignment horizontal="center" vertical="center" wrapText="1"/>
    </xf>
    <xf numFmtId="9" fontId="2" fillId="0" borderId="38" xfId="0" applyNumberFormat="1" applyFont="1" applyBorder="1" applyAlignment="1" applyProtection="1">
      <alignment horizontal="center" vertical="center" wrapText="1"/>
    </xf>
    <xf numFmtId="9" fontId="2" fillId="0" borderId="99" xfId="0" applyNumberFormat="1" applyFont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Border="1" applyAlignment="1" applyProtection="1">
      <alignment vertical="center" wrapText="1"/>
      <protection locked="0"/>
    </xf>
    <xf numFmtId="0" fontId="2" fillId="0" borderId="38" xfId="0" applyNumberFormat="1" applyFont="1" applyBorder="1" applyAlignment="1" applyProtection="1">
      <alignment vertical="center" wrapText="1"/>
      <protection locked="0"/>
    </xf>
    <xf numFmtId="0" fontId="2" fillId="0" borderId="99" xfId="0" applyNumberFormat="1" applyFont="1" applyBorder="1" applyAlignment="1" applyProtection="1">
      <alignment vertical="center" wrapText="1"/>
      <protection locked="0"/>
    </xf>
    <xf numFmtId="9" fontId="2" fillId="5" borderId="37" xfId="0" applyNumberFormat="1" applyFont="1" applyFill="1" applyBorder="1" applyAlignment="1" applyProtection="1">
      <alignment horizontal="center" vertical="center" wrapText="1"/>
    </xf>
    <xf numFmtId="9" fontId="2" fillId="5" borderId="38" xfId="0" applyNumberFormat="1" applyFont="1" applyFill="1" applyBorder="1" applyAlignment="1" applyProtection="1">
      <alignment horizontal="center" vertical="center" wrapText="1"/>
    </xf>
    <xf numFmtId="9" fontId="2" fillId="5" borderId="39" xfId="0" applyNumberFormat="1" applyFont="1" applyFill="1" applyBorder="1" applyAlignment="1" applyProtection="1">
      <alignment horizontal="center" vertical="center" wrapText="1"/>
    </xf>
    <xf numFmtId="9" fontId="7" fillId="5" borderId="38" xfId="0" applyNumberFormat="1" applyFont="1" applyFill="1" applyBorder="1" applyAlignment="1" applyProtection="1">
      <alignment horizontal="center" vertical="center" wrapText="1"/>
    </xf>
    <xf numFmtId="0" fontId="7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5" borderId="16" xfId="1" applyNumberFormat="1" applyFont="1" applyFill="1" applyBorder="1" applyAlignment="1" applyProtection="1">
      <alignment horizontal="center" vertical="center" wrapText="1"/>
      <protection locked="0"/>
    </xf>
    <xf numFmtId="9" fontId="7" fillId="5" borderId="16" xfId="1" applyNumberFormat="1" applyFont="1" applyFill="1" applyBorder="1" applyAlignment="1" applyProtection="1">
      <alignment horizontal="center" vertical="center" wrapText="1"/>
    </xf>
    <xf numFmtId="49" fontId="14" fillId="3" borderId="91" xfId="0" applyNumberFormat="1" applyFont="1" applyFill="1" applyBorder="1" applyAlignment="1" applyProtection="1">
      <alignment horizontal="center" vertical="center" wrapText="1"/>
    </xf>
    <xf numFmtId="49" fontId="14" fillId="3" borderId="92" xfId="0" applyNumberFormat="1" applyFont="1" applyFill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49" fontId="14" fillId="3" borderId="80" xfId="0" applyNumberFormat="1" applyFont="1" applyFill="1" applyBorder="1" applyAlignment="1" applyProtection="1">
      <alignment horizontal="center" vertical="center" wrapText="1"/>
    </xf>
    <xf numFmtId="165" fontId="14" fillId="3" borderId="84" xfId="0" applyNumberFormat="1" applyFont="1" applyFill="1" applyBorder="1" applyAlignment="1" applyProtection="1">
      <alignment horizontal="center" vertical="center" wrapText="1"/>
    </xf>
    <xf numFmtId="165" fontId="14" fillId="3" borderId="4" xfId="0" applyNumberFormat="1" applyFont="1" applyFill="1" applyBorder="1" applyAlignment="1" applyProtection="1">
      <alignment horizontal="center" vertical="center" wrapText="1"/>
    </xf>
    <xf numFmtId="165" fontId="14" fillId="3" borderId="5" xfId="0" applyNumberFormat="1" applyFont="1" applyFill="1" applyBorder="1" applyAlignment="1" applyProtection="1">
      <alignment horizontal="center" vertical="center" wrapText="1"/>
    </xf>
    <xf numFmtId="16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35" xfId="0" applyNumberFormat="1" applyFont="1" applyFill="1" applyBorder="1" applyAlignment="1" applyProtection="1">
      <alignment horizontal="center" vertical="center" wrapText="1"/>
    </xf>
    <xf numFmtId="49" fontId="14" fillId="3" borderId="6" xfId="0" applyNumberFormat="1" applyFont="1" applyFill="1" applyBorder="1" applyAlignment="1" applyProtection="1">
      <alignment horizontal="center" vertical="center" wrapText="1"/>
    </xf>
    <xf numFmtId="49" fontId="14" fillId="3" borderId="25" xfId="0" applyNumberFormat="1" applyFont="1" applyFill="1" applyBorder="1" applyAlignment="1" applyProtection="1">
      <alignment horizontal="center" vertical="center" wrapText="1"/>
    </xf>
    <xf numFmtId="49" fontId="14" fillId="3" borderId="85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left" vertical="center" wrapText="1"/>
    </xf>
    <xf numFmtId="0" fontId="2" fillId="0" borderId="16" xfId="0" applyNumberFormat="1" applyFont="1" applyBorder="1" applyAlignment="1" applyProtection="1">
      <alignment horizontal="left" vertical="center" wrapText="1"/>
    </xf>
    <xf numFmtId="0" fontId="2" fillId="0" borderId="22" xfId="0" applyNumberFormat="1" applyFont="1" applyBorder="1" applyAlignment="1" applyProtection="1">
      <alignment horizontal="left" vertical="center" wrapText="1"/>
    </xf>
    <xf numFmtId="0" fontId="2" fillId="0" borderId="80" xfId="0" applyNumberFormat="1" applyFont="1" applyBorder="1" applyAlignment="1" applyProtection="1">
      <alignment horizontal="left" vertical="top" wrapText="1"/>
      <protection locked="0"/>
    </xf>
    <xf numFmtId="0" fontId="2" fillId="0" borderId="93" xfId="0" applyNumberFormat="1" applyFont="1" applyBorder="1" applyAlignment="1" applyProtection="1">
      <alignment horizontal="left" vertical="top" wrapText="1"/>
      <protection locked="0"/>
    </xf>
    <xf numFmtId="0" fontId="2" fillId="0" borderId="18" xfId="0" applyNumberFormat="1" applyFont="1" applyBorder="1" applyAlignment="1" applyProtection="1">
      <alignment horizontal="left" vertical="center" wrapText="1"/>
    </xf>
    <xf numFmtId="49" fontId="2" fillId="0" borderId="80" xfId="0" applyNumberFormat="1" applyFont="1" applyBorder="1" applyAlignment="1" applyProtection="1">
      <alignment horizontal="left" vertical="center" wrapText="1"/>
    </xf>
    <xf numFmtId="49" fontId="2" fillId="0" borderId="93" xfId="0" applyNumberFormat="1" applyFont="1" applyBorder="1" applyAlignment="1" applyProtection="1">
      <alignment horizontal="left" vertical="center" wrapText="1"/>
    </xf>
    <xf numFmtId="49" fontId="2" fillId="0" borderId="94" xfId="0" applyNumberFormat="1" applyFont="1" applyBorder="1" applyAlignment="1" applyProtection="1">
      <alignment horizontal="left" vertical="center" wrapText="1"/>
    </xf>
    <xf numFmtId="0" fontId="2" fillId="0" borderId="94" xfId="0" applyNumberFormat="1" applyFont="1" applyBorder="1" applyAlignment="1" applyProtection="1">
      <alignment horizontal="left" vertical="top" wrapText="1"/>
      <protection locked="0"/>
    </xf>
    <xf numFmtId="0" fontId="2" fillId="0" borderId="6" xfId="0" applyNumberFormat="1" applyFont="1" applyBorder="1" applyAlignment="1" applyProtection="1">
      <alignment horizontal="left" vertical="top" wrapText="1"/>
      <protection locked="0"/>
    </xf>
    <xf numFmtId="0" fontId="2" fillId="0" borderId="25" xfId="0" applyNumberFormat="1" applyFont="1" applyBorder="1" applyAlignment="1" applyProtection="1">
      <alignment horizontal="left" vertical="top" wrapText="1"/>
      <protection locked="0"/>
    </xf>
    <xf numFmtId="0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5" borderId="80" xfId="0" applyNumberFormat="1" applyFont="1" applyFill="1" applyBorder="1" applyAlignment="1" applyProtection="1">
      <alignment horizontal="left" vertical="center" wrapText="1"/>
    </xf>
    <xf numFmtId="49" fontId="2" fillId="5" borderId="93" xfId="0" applyNumberFormat="1" applyFont="1" applyFill="1" applyBorder="1" applyAlignment="1" applyProtection="1">
      <alignment horizontal="left" vertical="center" wrapText="1"/>
    </xf>
    <xf numFmtId="49" fontId="2" fillId="5" borderId="94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18" borderId="97" xfId="0" applyNumberFormat="1" applyFont="1" applyFill="1" applyBorder="1" applyAlignment="1" applyProtection="1">
      <alignment horizontal="left" vertical="top" wrapText="1"/>
      <protection locked="0"/>
    </xf>
    <xf numFmtId="0" fontId="2" fillId="18" borderId="53" xfId="0" applyNumberFormat="1" applyFont="1" applyFill="1" applyBorder="1" applyAlignment="1" applyProtection="1">
      <alignment horizontal="left" vertical="top" wrapText="1"/>
      <protection locked="0"/>
    </xf>
    <xf numFmtId="0" fontId="2" fillId="18" borderId="41" xfId="0" applyNumberFormat="1" applyFont="1" applyFill="1" applyBorder="1" applyAlignment="1" applyProtection="1">
      <alignment horizontal="left" vertical="top" wrapText="1"/>
      <protection locked="0"/>
    </xf>
    <xf numFmtId="0" fontId="2" fillId="0" borderId="85" xfId="0" applyNumberFormat="1" applyFont="1" applyBorder="1" applyAlignment="1" applyProtection="1">
      <alignment horizontal="left" vertical="top" wrapText="1"/>
      <protection locked="0"/>
    </xf>
    <xf numFmtId="0" fontId="2" fillId="18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97" xfId="0" applyNumberFormat="1" applyFont="1" applyFill="1" applyBorder="1" applyAlignment="1" applyProtection="1">
      <alignment horizontal="left" vertical="top" wrapText="1"/>
      <protection locked="0"/>
    </xf>
    <xf numFmtId="0" fontId="2" fillId="0" borderId="53" xfId="0" applyNumberFormat="1" applyFont="1" applyFill="1" applyBorder="1" applyAlignment="1" applyProtection="1">
      <alignment horizontal="left" vertical="top" wrapText="1"/>
      <protection locked="0"/>
    </xf>
    <xf numFmtId="0" fontId="2" fillId="0" borderId="41" xfId="0" applyNumberFormat="1" applyFont="1" applyFill="1" applyBorder="1" applyAlignment="1" applyProtection="1">
      <alignment horizontal="left" vertical="top" wrapText="1"/>
      <protection locked="0"/>
    </xf>
    <xf numFmtId="0" fontId="2" fillId="5" borderId="14" xfId="0" applyNumberFormat="1" applyFont="1" applyFill="1" applyBorder="1" applyAlignment="1" applyProtection="1">
      <alignment horizontal="left" vertical="center" wrapText="1"/>
    </xf>
    <xf numFmtId="0" fontId="2" fillId="5" borderId="16" xfId="0" applyNumberFormat="1" applyFont="1" applyFill="1" applyBorder="1" applyAlignment="1" applyProtection="1">
      <alignment horizontal="left" vertical="center" wrapText="1"/>
    </xf>
    <xf numFmtId="0" fontId="2" fillId="5" borderId="22" xfId="0" applyNumberFormat="1" applyFont="1" applyFill="1" applyBorder="1" applyAlignment="1" applyProtection="1">
      <alignment horizontal="left" vertical="center" wrapText="1"/>
    </xf>
    <xf numFmtId="49" fontId="2" fillId="0" borderId="85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2" fillId="6" borderId="80" xfId="0" applyNumberFormat="1" applyFont="1" applyFill="1" applyBorder="1" applyAlignment="1" applyProtection="1">
      <alignment horizontal="left" vertical="center" wrapText="1"/>
    </xf>
    <xf numFmtId="0" fontId="2" fillId="18" borderId="80" xfId="0" applyNumberFormat="1" applyFont="1" applyFill="1" applyBorder="1" applyAlignment="1" applyProtection="1">
      <alignment horizontal="left" vertical="top" wrapText="1"/>
      <protection locked="0"/>
    </xf>
    <xf numFmtId="0" fontId="2" fillId="18" borderId="93" xfId="0" applyNumberFormat="1" applyFont="1" applyFill="1" applyBorder="1" applyAlignment="1" applyProtection="1">
      <alignment horizontal="left" vertical="top" wrapText="1"/>
      <protection locked="0"/>
    </xf>
    <xf numFmtId="1" fontId="13" fillId="3" borderId="6" xfId="0" applyNumberFormat="1" applyFont="1" applyFill="1" applyBorder="1" applyAlignment="1" applyProtection="1">
      <alignment horizontal="center" vertical="center" textRotation="90" wrapText="1"/>
    </xf>
    <xf numFmtId="1" fontId="13" fillId="3" borderId="25" xfId="0" applyNumberFormat="1" applyFont="1" applyFill="1" applyBorder="1" applyAlignment="1" applyProtection="1">
      <alignment horizontal="center" vertical="center" textRotation="90" wrapText="1"/>
    </xf>
    <xf numFmtId="1" fontId="13" fillId="3" borderId="85" xfId="0" applyNumberFormat="1" applyFont="1" applyFill="1" applyBorder="1" applyAlignment="1" applyProtection="1">
      <alignment horizontal="center" vertical="center" textRotation="90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85" xfId="0" applyNumberFormat="1" applyFont="1" applyBorder="1" applyAlignment="1" applyProtection="1">
      <alignment horizontal="left" vertical="center" wrapText="1"/>
    </xf>
    <xf numFmtId="0" fontId="2" fillId="0" borderId="93" xfId="0" applyNumberFormat="1" applyFont="1" applyBorder="1" applyAlignment="1" applyProtection="1">
      <alignment horizontal="left" vertical="center" wrapText="1"/>
    </xf>
    <xf numFmtId="0" fontId="2" fillId="0" borderId="94" xfId="0" applyNumberFormat="1" applyFont="1" applyBorder="1" applyAlignment="1" applyProtection="1">
      <alignment horizontal="left" vertical="center" wrapText="1"/>
    </xf>
    <xf numFmtId="0" fontId="2" fillId="5" borderId="18" xfId="0" applyNumberFormat="1" applyFont="1" applyFill="1" applyBorder="1" applyAlignment="1" applyProtection="1">
      <alignment horizontal="left" vertical="center" wrapText="1"/>
    </xf>
    <xf numFmtId="0" fontId="2" fillId="0" borderId="45" xfId="0" applyNumberFormat="1" applyFont="1" applyBorder="1" applyAlignment="1" applyProtection="1">
      <alignment horizontal="left" vertical="center" wrapText="1"/>
    </xf>
    <xf numFmtId="0" fontId="2" fillId="0" borderId="84" xfId="0" applyNumberFormat="1" applyFont="1" applyFill="1" applyBorder="1" applyAlignment="1" applyProtection="1">
      <alignment horizontal="left" vertical="center" wrapText="1"/>
    </xf>
    <xf numFmtId="0" fontId="2" fillId="0" borderId="96" xfId="0" applyNumberFormat="1" applyFont="1" applyFill="1" applyBorder="1" applyAlignment="1" applyProtection="1">
      <alignment horizontal="left" vertical="center" wrapText="1"/>
    </xf>
    <xf numFmtId="0" fontId="2" fillId="0" borderId="37" xfId="0" applyNumberFormat="1" applyFont="1" applyBorder="1" applyAlignment="1" applyProtection="1">
      <alignment horizontal="left" vertical="center" wrapText="1"/>
    </xf>
    <xf numFmtId="0" fontId="2" fillId="0" borderId="38" xfId="0" applyNumberFormat="1" applyFont="1" applyBorder="1" applyAlignment="1" applyProtection="1">
      <alignment horizontal="left" vertical="center" wrapText="1"/>
    </xf>
    <xf numFmtId="0" fontId="2" fillId="0" borderId="39" xfId="0" applyNumberFormat="1" applyFont="1" applyBorder="1" applyAlignment="1" applyProtection="1">
      <alignment horizontal="left" vertical="center" wrapText="1"/>
    </xf>
    <xf numFmtId="0" fontId="2" fillId="5" borderId="84" xfId="0" applyNumberFormat="1" applyFont="1" applyFill="1" applyBorder="1" applyAlignment="1" applyProtection="1">
      <alignment horizontal="left" vertical="center" wrapText="1"/>
    </xf>
    <xf numFmtId="49" fontId="2" fillId="5" borderId="1" xfId="0" applyNumberFormat="1" applyFont="1" applyFill="1" applyBorder="1" applyAlignment="1" applyProtection="1">
      <alignment horizontal="left" vertical="center" wrapText="1"/>
    </xf>
    <xf numFmtId="49" fontId="2" fillId="0" borderId="80" xfId="0" applyNumberFormat="1" applyFont="1" applyFill="1" applyBorder="1" applyAlignment="1" applyProtection="1">
      <alignment horizontal="left" vertical="center" wrapText="1"/>
    </xf>
    <xf numFmtId="49" fontId="2" fillId="0" borderId="93" xfId="0" applyNumberFormat="1" applyFont="1" applyFill="1" applyBorder="1" applyAlignment="1" applyProtection="1">
      <alignment horizontal="left" vertical="center" wrapText="1"/>
    </xf>
    <xf numFmtId="49" fontId="2" fillId="0" borderId="94" xfId="0" applyNumberFormat="1" applyFont="1" applyFill="1" applyBorder="1" applyAlignment="1" applyProtection="1">
      <alignment horizontal="left" vertical="center" wrapText="1"/>
    </xf>
    <xf numFmtId="49" fontId="2" fillId="6" borderId="1" xfId="0" applyNumberFormat="1" applyFont="1" applyFill="1" applyBorder="1" applyAlignment="1" applyProtection="1">
      <alignment horizontal="left" vertical="center" wrapText="1"/>
    </xf>
    <xf numFmtId="49" fontId="2" fillId="5" borderId="85" xfId="0" applyNumberFormat="1" applyFont="1" applyFill="1" applyBorder="1" applyAlignment="1" applyProtection="1">
      <alignment horizontal="left" vertical="center" wrapText="1"/>
    </xf>
    <xf numFmtId="0" fontId="2" fillId="5" borderId="83" xfId="0" applyNumberFormat="1" applyFont="1" applyFill="1" applyBorder="1" applyAlignment="1" applyProtection="1">
      <alignment horizontal="left" vertical="center" wrapText="1"/>
    </xf>
    <xf numFmtId="0" fontId="2" fillId="18" borderId="95" xfId="0" applyNumberFormat="1" applyFont="1" applyFill="1" applyBorder="1" applyAlignment="1" applyProtection="1">
      <alignment horizontal="left" vertical="top" wrapText="1"/>
      <protection locked="0"/>
    </xf>
    <xf numFmtId="0" fontId="13" fillId="16" borderId="6" xfId="0" applyNumberFormat="1" applyFont="1" applyFill="1" applyBorder="1" applyAlignment="1" applyProtection="1">
      <alignment horizontal="center" vertical="center" textRotation="90" wrapText="1"/>
    </xf>
    <xf numFmtId="0" fontId="13" fillId="16" borderId="25" xfId="0" applyNumberFormat="1" applyFont="1" applyFill="1" applyBorder="1" applyAlignment="1" applyProtection="1">
      <alignment horizontal="center" vertical="center" textRotation="90" wrapText="1"/>
    </xf>
    <xf numFmtId="0" fontId="13" fillId="16" borderId="85" xfId="0" applyNumberFormat="1" applyFont="1" applyFill="1" applyBorder="1" applyAlignment="1" applyProtection="1">
      <alignment horizontal="center" vertical="center" textRotation="90" wrapText="1"/>
    </xf>
    <xf numFmtId="0" fontId="14" fillId="16" borderId="1" xfId="0" applyNumberFormat="1" applyFont="1" applyFill="1" applyBorder="1" applyAlignment="1" applyProtection="1">
      <alignment horizontal="center" vertical="center" wrapText="1"/>
    </xf>
    <xf numFmtId="0" fontId="14" fillId="16" borderId="6" xfId="0" applyNumberFormat="1" applyFont="1" applyFill="1" applyBorder="1" applyAlignment="1" applyProtection="1">
      <alignment horizontal="center" vertical="center" wrapText="1"/>
    </xf>
    <xf numFmtId="0" fontId="14" fillId="16" borderId="80" xfId="0" applyNumberFormat="1" applyFont="1" applyFill="1" applyBorder="1" applyAlignment="1" applyProtection="1">
      <alignment horizontal="center" vertical="center" wrapText="1"/>
    </xf>
    <xf numFmtId="165" fontId="14" fillId="16" borderId="84" xfId="0" applyNumberFormat="1" applyFont="1" applyFill="1" applyBorder="1" applyAlignment="1" applyProtection="1">
      <alignment horizontal="center" vertical="center" wrapText="1"/>
    </xf>
    <xf numFmtId="165" fontId="14" fillId="16" borderId="4" xfId="0" applyNumberFormat="1" applyFont="1" applyFill="1" applyBorder="1" applyAlignment="1" applyProtection="1">
      <alignment horizontal="center" vertical="center" wrapText="1"/>
    </xf>
    <xf numFmtId="165" fontId="14" fillId="16" borderId="5" xfId="0" applyNumberFormat="1" applyFont="1" applyFill="1" applyBorder="1" applyAlignment="1" applyProtection="1">
      <alignment horizontal="center" vertical="center" wrapText="1"/>
    </xf>
    <xf numFmtId="0" fontId="14" fillId="16" borderId="35" xfId="0" applyNumberFormat="1" applyFont="1" applyFill="1" applyBorder="1" applyAlignment="1" applyProtection="1">
      <alignment horizontal="center" vertical="center" wrapText="1"/>
    </xf>
    <xf numFmtId="165" fontId="14" fillId="16" borderId="48" xfId="0" applyNumberFormat="1" applyFont="1" applyFill="1" applyBorder="1" applyAlignment="1" applyProtection="1">
      <alignment horizontal="center" vertical="center" wrapText="1"/>
    </xf>
    <xf numFmtId="164" fontId="14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4" xfId="0" applyNumberFormat="1" applyFont="1" applyBorder="1" applyAlignment="1" applyProtection="1">
      <alignment horizontal="center" vertical="center" wrapText="1"/>
    </xf>
    <xf numFmtId="0" fontId="2" fillId="0" borderId="16" xfId="0" applyNumberFormat="1" applyFont="1" applyBorder="1" applyAlignment="1" applyProtection="1">
      <alignment horizontal="center" vertical="center" wrapText="1"/>
    </xf>
    <xf numFmtId="0" fontId="2" fillId="0" borderId="22" xfId="0" applyNumberFormat="1" applyFont="1" applyBorder="1" applyAlignment="1" applyProtection="1">
      <alignment horizontal="center" vertical="center" wrapText="1"/>
    </xf>
    <xf numFmtId="0" fontId="2" fillId="0" borderId="80" xfId="0" applyNumberFormat="1" applyFont="1" applyBorder="1" applyAlignment="1" applyProtection="1">
      <alignment horizontal="left" vertical="center" wrapText="1"/>
      <protection locked="0"/>
    </xf>
    <xf numFmtId="0" fontId="2" fillId="0" borderId="80" xfId="0" applyNumberFormat="1" applyFont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80" xfId="0" applyNumberFormat="1" applyFont="1" applyFill="1" applyBorder="1" applyAlignment="1" applyProtection="1">
      <alignment horizontal="center" vertical="center" wrapText="1"/>
    </xf>
    <xf numFmtId="0" fontId="2" fillId="0" borderId="80" xfId="0" applyNumberFormat="1" applyFont="1" applyBorder="1" applyAlignment="1" applyProtection="1">
      <alignment horizontal="left" vertical="center" wrapText="1"/>
    </xf>
    <xf numFmtId="0" fontId="2" fillId="5" borderId="80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/>
      <protection locked="0"/>
    </xf>
    <xf numFmtId="0" fontId="2" fillId="5" borderId="8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8" xfId="0" applyNumberFormat="1" applyFont="1" applyBorder="1" applyAlignment="1" applyProtection="1">
      <alignment horizontal="center" vertical="center" wrapText="1"/>
    </xf>
    <xf numFmtId="0" fontId="17" fillId="16" borderId="91" xfId="0" applyNumberFormat="1" applyFont="1" applyFill="1" applyBorder="1" applyAlignment="1" applyProtection="1">
      <alignment horizontal="center" vertical="center" wrapText="1"/>
    </xf>
    <xf numFmtId="0" fontId="17" fillId="16" borderId="46" xfId="0" applyNumberFormat="1" applyFont="1" applyFill="1" applyBorder="1" applyAlignment="1" applyProtection="1">
      <alignment horizontal="center" vertical="center" wrapText="1"/>
    </xf>
    <xf numFmtId="0" fontId="17" fillId="16" borderId="92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17" borderId="46" xfId="0" applyNumberFormat="1" applyFont="1" applyFill="1" applyBorder="1" applyAlignment="1" applyProtection="1">
      <alignment horizontal="center" vertical="center" wrapText="1"/>
    </xf>
    <xf numFmtId="0" fontId="13" fillId="17" borderId="3" xfId="0" applyNumberFormat="1" applyFont="1" applyFill="1" applyBorder="1" applyAlignment="1" applyProtection="1">
      <alignment horizontal="center" vertical="center" wrapText="1"/>
    </xf>
    <xf numFmtId="0" fontId="13" fillId="17" borderId="47" xfId="0" applyNumberFormat="1" applyFont="1" applyFill="1" applyBorder="1" applyAlignment="1" applyProtection="1">
      <alignment horizontal="center" vertical="center" wrapText="1"/>
    </xf>
    <xf numFmtId="0" fontId="13" fillId="17" borderId="6" xfId="0" applyNumberFormat="1" applyFont="1" applyFill="1" applyBorder="1" applyAlignment="1" applyProtection="1">
      <alignment horizontal="center" vertical="center" wrapText="1"/>
    </xf>
    <xf numFmtId="0" fontId="13" fillId="17" borderId="25" xfId="0" applyNumberFormat="1" applyFont="1" applyFill="1" applyBorder="1" applyAlignment="1" applyProtection="1">
      <alignment horizontal="center" vertical="center" wrapText="1"/>
    </xf>
    <xf numFmtId="0" fontId="13" fillId="17" borderId="8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6" borderId="14" xfId="0" applyNumberFormat="1" applyFont="1" applyFill="1" applyBorder="1" applyAlignment="1" applyProtection="1">
      <alignment horizontal="left" vertical="center" wrapText="1"/>
    </xf>
    <xf numFmtId="0" fontId="2" fillId="6" borderId="16" xfId="0" applyNumberFormat="1" applyFont="1" applyFill="1" applyBorder="1" applyAlignment="1" applyProtection="1">
      <alignment horizontal="left" vertical="center" wrapText="1"/>
    </xf>
    <xf numFmtId="0" fontId="2" fillId="6" borderId="22" xfId="0" applyNumberFormat="1" applyFont="1" applyFill="1" applyBorder="1" applyAlignment="1" applyProtection="1">
      <alignment horizontal="left" vertical="center" wrapText="1"/>
    </xf>
    <xf numFmtId="0" fontId="13" fillId="17" borderId="78" xfId="0" applyNumberFormat="1" applyFont="1" applyFill="1" applyBorder="1" applyAlignment="1" applyProtection="1">
      <alignment horizontal="center" vertical="center" wrapText="1"/>
    </xf>
    <xf numFmtId="0" fontId="13" fillId="17" borderId="82" xfId="0" applyNumberFormat="1" applyFont="1" applyFill="1" applyBorder="1" applyAlignment="1" applyProtection="1">
      <alignment horizontal="center" vertical="center" wrapText="1"/>
    </xf>
    <xf numFmtId="0" fontId="13" fillId="17" borderId="98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85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4" xfId="0" applyNumberFormat="1" applyFont="1" applyFill="1" applyBorder="1" applyAlignment="1" applyProtection="1">
      <alignment horizontal="center" vertical="center" wrapText="1"/>
    </xf>
    <xf numFmtId="0" fontId="2" fillId="5" borderId="16" xfId="0" applyNumberFormat="1" applyFont="1" applyFill="1" applyBorder="1" applyAlignment="1" applyProtection="1">
      <alignment horizontal="center" vertical="center" wrapText="1"/>
    </xf>
    <xf numFmtId="0" fontId="2" fillId="5" borderId="2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6" borderId="14" xfId="0" applyNumberFormat="1" applyFont="1" applyFill="1" applyBorder="1" applyAlignment="1" applyProtection="1">
      <alignment horizontal="center" vertical="center" wrapText="1"/>
    </xf>
    <xf numFmtId="0" fontId="2" fillId="6" borderId="16" xfId="0" applyNumberFormat="1" applyFont="1" applyFill="1" applyBorder="1" applyAlignment="1" applyProtection="1">
      <alignment horizontal="center" vertical="center" wrapText="1"/>
    </xf>
    <xf numFmtId="0" fontId="2" fillId="6" borderId="22" xfId="0" applyNumberFormat="1" applyFont="1" applyFill="1" applyBorder="1" applyAlignment="1" applyProtection="1">
      <alignment horizontal="center" vertical="center" wrapText="1"/>
    </xf>
    <xf numFmtId="0" fontId="2" fillId="6" borderId="6" xfId="0" applyNumberFormat="1" applyFont="1" applyFill="1" applyBorder="1" applyAlignment="1" applyProtection="1">
      <alignment horizontal="left" vertical="center" wrapText="1"/>
      <protection locked="0"/>
    </xf>
    <xf numFmtId="0" fontId="2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2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7" borderId="6" xfId="0" applyNumberFormat="1" applyFont="1" applyFill="1" applyBorder="1" applyAlignment="1" applyProtection="1">
      <alignment horizontal="center" vertical="center" wrapText="1"/>
    </xf>
    <xf numFmtId="0" fontId="14" fillId="17" borderId="25" xfId="0" applyNumberFormat="1" applyFont="1" applyFill="1" applyBorder="1" applyAlignment="1" applyProtection="1">
      <alignment horizontal="center" vertical="center" wrapText="1"/>
    </xf>
    <xf numFmtId="0" fontId="14" fillId="17" borderId="85" xfId="0" applyNumberFormat="1" applyFont="1" applyFill="1" applyBorder="1" applyAlignment="1" applyProtection="1">
      <alignment horizontal="center" vertical="center" wrapText="1"/>
    </xf>
    <xf numFmtId="165" fontId="14" fillId="17" borderId="84" xfId="0" applyNumberFormat="1" applyFont="1" applyFill="1" applyBorder="1" applyAlignment="1" applyProtection="1">
      <alignment horizontal="center" vertical="center" wrapText="1"/>
    </xf>
    <xf numFmtId="165" fontId="14" fillId="17" borderId="4" xfId="0" applyNumberFormat="1" applyFont="1" applyFill="1" applyBorder="1" applyAlignment="1" applyProtection="1">
      <alignment horizontal="center" vertical="center" wrapText="1"/>
    </xf>
    <xf numFmtId="165" fontId="14" fillId="17" borderId="5" xfId="0" applyNumberFormat="1" applyFont="1" applyFill="1" applyBorder="1" applyAlignment="1" applyProtection="1">
      <alignment horizontal="center" vertical="center" wrapText="1"/>
    </xf>
    <xf numFmtId="0" fontId="14" fillId="17" borderId="1" xfId="0" applyNumberFormat="1" applyFont="1" applyFill="1" applyBorder="1" applyAlignment="1" applyProtection="1">
      <alignment horizontal="center" vertical="center" wrapText="1"/>
    </xf>
    <xf numFmtId="0" fontId="13" fillId="17" borderId="6" xfId="0" applyNumberFormat="1" applyFont="1" applyFill="1" applyBorder="1" applyAlignment="1" applyProtection="1">
      <alignment horizontal="center" vertical="center" textRotation="90" wrapText="1"/>
    </xf>
    <xf numFmtId="0" fontId="13" fillId="17" borderId="25" xfId="0" applyNumberFormat="1" applyFont="1" applyFill="1" applyBorder="1" applyAlignment="1" applyProtection="1">
      <alignment horizontal="center" vertical="center" textRotation="90" wrapText="1"/>
    </xf>
    <xf numFmtId="0" fontId="13" fillId="17" borderId="85" xfId="0" applyNumberFormat="1" applyFont="1" applyFill="1" applyBorder="1" applyAlignment="1" applyProtection="1">
      <alignment horizontal="center" vertical="center" textRotation="90" wrapText="1"/>
    </xf>
    <xf numFmtId="0" fontId="14" fillId="17" borderId="35" xfId="0" applyNumberFormat="1" applyFont="1" applyFill="1" applyBorder="1" applyAlignment="1" applyProtection="1">
      <alignment horizontal="center" vertical="center" wrapText="1"/>
    </xf>
    <xf numFmtId="165" fontId="14" fillId="17" borderId="48" xfId="0" applyNumberFormat="1" applyFont="1" applyFill="1" applyBorder="1" applyAlignment="1" applyProtection="1">
      <alignment horizontal="center" vertical="center" wrapText="1"/>
    </xf>
    <xf numFmtId="164" fontId="14" fillId="17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17" borderId="3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F16"/>
  <sheetViews>
    <sheetView workbookViewId="0">
      <selection activeCell="B2" sqref="B2:B14"/>
    </sheetView>
  </sheetViews>
  <sheetFormatPr baseColWidth="10" defaultRowHeight="12.75" x14ac:dyDescent="0.2"/>
  <cols>
    <col min="2" max="2" width="12.5703125" customWidth="1"/>
  </cols>
  <sheetData>
    <row r="1" spans="1:6" x14ac:dyDescent="0.2">
      <c r="A1" t="s">
        <v>19</v>
      </c>
    </row>
    <row r="2" spans="1:6" x14ac:dyDescent="0.2">
      <c r="B2" s="1" t="s">
        <v>3</v>
      </c>
      <c r="C2" s="2"/>
      <c r="D2" s="2">
        <v>1</v>
      </c>
      <c r="F2" t="s">
        <v>20</v>
      </c>
    </row>
    <row r="3" spans="1:6" x14ac:dyDescent="0.2">
      <c r="B3" s="1" t="s">
        <v>4</v>
      </c>
      <c r="C3" s="2"/>
      <c r="D3" s="2">
        <v>0</v>
      </c>
      <c r="F3" t="s">
        <v>21</v>
      </c>
    </row>
    <row r="4" spans="1:6" x14ac:dyDescent="0.2">
      <c r="B4" s="1" t="s">
        <v>5</v>
      </c>
      <c r="C4" s="2"/>
      <c r="D4" s="2"/>
    </row>
    <row r="5" spans="1:6" x14ac:dyDescent="0.2">
      <c r="B5" s="1" t="s">
        <v>6</v>
      </c>
      <c r="C5" s="2"/>
      <c r="D5" s="2"/>
    </row>
    <row r="6" spans="1:6" x14ac:dyDescent="0.2">
      <c r="B6" s="1" t="s">
        <v>7</v>
      </c>
      <c r="C6" s="2"/>
      <c r="D6" s="2"/>
    </row>
    <row r="7" spans="1:6" x14ac:dyDescent="0.2">
      <c r="B7" s="1" t="s">
        <v>8</v>
      </c>
      <c r="C7" s="2"/>
      <c r="D7" s="2"/>
    </row>
    <row r="8" spans="1:6" x14ac:dyDescent="0.2">
      <c r="B8" s="1" t="s">
        <v>11</v>
      </c>
      <c r="C8" s="2"/>
      <c r="D8" s="2"/>
    </row>
    <row r="9" spans="1:6" x14ac:dyDescent="0.2">
      <c r="B9" s="1" t="s">
        <v>9</v>
      </c>
      <c r="C9" s="2"/>
      <c r="D9" s="2"/>
    </row>
    <row r="10" spans="1:6" x14ac:dyDescent="0.2">
      <c r="B10" s="1" t="s">
        <v>10</v>
      </c>
      <c r="C10" s="2"/>
      <c r="D10" s="2"/>
    </row>
    <row r="11" spans="1:6" x14ac:dyDescent="0.2">
      <c r="B11" s="1" t="s">
        <v>12</v>
      </c>
      <c r="C11" s="2"/>
      <c r="D11" s="2"/>
    </row>
    <row r="12" spans="1:6" x14ac:dyDescent="0.2">
      <c r="B12" s="1" t="s">
        <v>13</v>
      </c>
      <c r="C12" s="2"/>
      <c r="D12" s="2"/>
    </row>
    <row r="13" spans="1:6" x14ac:dyDescent="0.2">
      <c r="B13" s="1" t="s">
        <v>14</v>
      </c>
      <c r="C13" s="2"/>
      <c r="D13" s="2"/>
    </row>
    <row r="14" spans="1:6" x14ac:dyDescent="0.2">
      <c r="B14" s="1" t="s">
        <v>15</v>
      </c>
      <c r="C14" s="2"/>
      <c r="D14" s="2"/>
    </row>
    <row r="15" spans="1:6" x14ac:dyDescent="0.2">
      <c r="B15" s="2"/>
      <c r="C15" s="2"/>
      <c r="D15" s="2"/>
    </row>
    <row r="16" spans="1:6" x14ac:dyDescent="0.2">
      <c r="B16" s="2"/>
      <c r="C16" s="2"/>
      <c r="D16" s="2"/>
    </row>
  </sheetData>
  <customSheetViews>
    <customSheetView guid="{FD566CB9-FB47-4EDD-94B8-CE5BEA44D261}" state="hidden">
      <selection activeCell="B2" sqref="B2: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4" tint="-0.499984740745262"/>
    <pageSetUpPr fitToPage="1"/>
  </sheetPr>
  <dimension ref="A1:AC239"/>
  <sheetViews>
    <sheetView tabSelected="1" zoomScaleNormal="100" workbookViewId="0">
      <pane ySplit="4" topLeftCell="A5" activePane="bottomLeft" state="frozen"/>
      <selection pane="bottomLeft" activeCell="K4" sqref="K4"/>
    </sheetView>
  </sheetViews>
  <sheetFormatPr baseColWidth="10" defaultRowHeight="12.75" outlineLevelCol="1" x14ac:dyDescent="0.2"/>
  <cols>
    <col min="1" max="1" width="4.5703125" style="16" customWidth="1"/>
    <col min="2" max="2" width="6.42578125" style="16" customWidth="1"/>
    <col min="3" max="3" width="8.5703125" style="16" customWidth="1"/>
    <col min="4" max="4" width="18.140625" style="20" customWidth="1"/>
    <col min="5" max="5" width="19.7109375" style="20" customWidth="1"/>
    <col min="6" max="6" width="18.7109375" style="20" customWidth="1"/>
    <col min="7" max="7" width="18.5703125" style="17" customWidth="1"/>
    <col min="8" max="8" width="4" style="19" hidden="1" customWidth="1"/>
    <col min="9" max="9" width="10.85546875" style="18" customWidth="1"/>
    <col min="10" max="10" width="10.42578125" style="18" customWidth="1"/>
    <col min="11" max="12" width="7.7109375" style="7" customWidth="1"/>
    <col min="13" max="13" width="7.7109375" style="16" customWidth="1"/>
    <col min="14" max="15" width="7.7109375" style="7" hidden="1" customWidth="1" outlineLevel="1"/>
    <col min="16" max="16" width="7.7109375" style="16" hidden="1" customWidth="1" outlineLevel="1"/>
    <col min="17" max="18" width="7.7109375" style="7" hidden="1" customWidth="1" outlineLevel="1"/>
    <col min="19" max="19" width="7.7109375" style="16" hidden="1" customWidth="1" outlineLevel="1"/>
    <col min="20" max="21" width="7.7109375" style="7" hidden="1" customWidth="1" outlineLevel="1"/>
    <col min="22" max="22" width="7.7109375" style="16" hidden="1" customWidth="1" outlineLevel="1"/>
    <col min="23" max="24" width="7.7109375" style="7" hidden="1" customWidth="1" outlineLevel="1"/>
    <col min="25" max="25" width="7.7109375" style="16" hidden="1" customWidth="1" outlineLevel="1"/>
    <col min="26" max="27" width="7.7109375" style="7" hidden="1" customWidth="1" outlineLevel="1"/>
    <col min="28" max="28" width="7.7109375" style="16" hidden="1" customWidth="1" outlineLevel="1"/>
    <col min="29" max="29" width="11.42578125" style="16" collapsed="1"/>
    <col min="30" max="16384" width="11.42578125" style="16"/>
  </cols>
  <sheetData>
    <row r="1" spans="1:28" ht="20.25" customHeight="1" x14ac:dyDescent="0.2">
      <c r="A1" s="482" t="s">
        <v>0</v>
      </c>
      <c r="B1" s="483"/>
      <c r="C1" s="483"/>
      <c r="D1" s="484"/>
      <c r="E1" s="484"/>
      <c r="F1" s="484"/>
      <c r="G1" s="485"/>
      <c r="H1" s="486"/>
      <c r="I1" s="487"/>
      <c r="J1" s="487"/>
      <c r="K1" s="488"/>
      <c r="L1" s="488"/>
      <c r="M1" s="489"/>
      <c r="N1" s="29"/>
      <c r="O1" s="29"/>
      <c r="P1" s="28"/>
      <c r="Q1" s="29"/>
      <c r="R1" s="29"/>
      <c r="S1" s="28"/>
      <c r="T1" s="29"/>
      <c r="U1" s="29"/>
      <c r="V1" s="28"/>
      <c r="W1" s="29"/>
      <c r="X1" s="29"/>
      <c r="Y1" s="28"/>
      <c r="Z1" s="29"/>
      <c r="AA1" s="29"/>
      <c r="AB1" s="30"/>
    </row>
    <row r="2" spans="1:28" ht="13.5" customHeight="1" x14ac:dyDescent="0.2">
      <c r="A2" s="606" t="s">
        <v>194</v>
      </c>
      <c r="B2" s="608" t="s">
        <v>195</v>
      </c>
      <c r="C2" s="618" t="s">
        <v>196</v>
      </c>
      <c r="D2" s="618" t="s">
        <v>197</v>
      </c>
      <c r="E2" s="618" t="s">
        <v>1</v>
      </c>
      <c r="F2" s="618" t="s">
        <v>198</v>
      </c>
      <c r="G2" s="618" t="s">
        <v>193</v>
      </c>
      <c r="H2" s="656" t="s">
        <v>16</v>
      </c>
      <c r="I2" s="616" t="s">
        <v>42</v>
      </c>
      <c r="J2" s="616"/>
      <c r="K2" s="616"/>
      <c r="L2" s="616"/>
      <c r="M2" s="617"/>
      <c r="N2" s="615" t="s">
        <v>25</v>
      </c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  <c r="AA2" s="616"/>
      <c r="AB2" s="616"/>
    </row>
    <row r="3" spans="1:28" ht="13.5" customHeight="1" x14ac:dyDescent="0.2">
      <c r="A3" s="606"/>
      <c r="B3" s="608"/>
      <c r="C3" s="619"/>
      <c r="D3" s="619"/>
      <c r="E3" s="619"/>
      <c r="F3" s="619"/>
      <c r="G3" s="619"/>
      <c r="H3" s="657"/>
      <c r="I3" s="616" t="s">
        <v>199</v>
      </c>
      <c r="J3" s="616"/>
      <c r="K3" s="613">
        <v>45292</v>
      </c>
      <c r="L3" s="613"/>
      <c r="M3" s="614"/>
      <c r="N3" s="611">
        <f>+K3+366</f>
        <v>45658</v>
      </c>
      <c r="O3" s="611"/>
      <c r="P3" s="612"/>
      <c r="Q3" s="610">
        <f>+N3+366</f>
        <v>46024</v>
      </c>
      <c r="R3" s="611"/>
      <c r="S3" s="612"/>
      <c r="T3" s="610">
        <f>+Q3+366</f>
        <v>46390</v>
      </c>
      <c r="U3" s="611"/>
      <c r="V3" s="612"/>
      <c r="W3" s="610">
        <f>+T3+366</f>
        <v>46756</v>
      </c>
      <c r="X3" s="611"/>
      <c r="Y3" s="612"/>
      <c r="Z3" s="610">
        <f>+W3+366</f>
        <v>47122</v>
      </c>
      <c r="AA3" s="611"/>
      <c r="AB3" s="612"/>
    </row>
    <row r="4" spans="1:28" ht="20.25" customHeight="1" thickBot="1" x14ac:dyDescent="0.25">
      <c r="A4" s="607"/>
      <c r="B4" s="609"/>
      <c r="C4" s="620"/>
      <c r="D4" s="620"/>
      <c r="E4" s="620"/>
      <c r="F4" s="620"/>
      <c r="G4" s="620"/>
      <c r="H4" s="658"/>
      <c r="I4" s="490" t="s">
        <v>200</v>
      </c>
      <c r="J4" s="490" t="s">
        <v>201</v>
      </c>
      <c r="K4" s="490" t="s">
        <v>202</v>
      </c>
      <c r="L4" s="490" t="s">
        <v>203</v>
      </c>
      <c r="M4" s="491" t="s">
        <v>200</v>
      </c>
      <c r="N4" s="481" t="s">
        <v>39</v>
      </c>
      <c r="O4" s="31" t="s">
        <v>40</v>
      </c>
      <c r="P4" s="31" t="s">
        <v>41</v>
      </c>
      <c r="Q4" s="31" t="s">
        <v>39</v>
      </c>
      <c r="R4" s="31" t="s">
        <v>40</v>
      </c>
      <c r="S4" s="31" t="s">
        <v>41</v>
      </c>
      <c r="T4" s="31" t="s">
        <v>39</v>
      </c>
      <c r="U4" s="31" t="s">
        <v>40</v>
      </c>
      <c r="V4" s="31" t="s">
        <v>41</v>
      </c>
      <c r="W4" s="31" t="s">
        <v>39</v>
      </c>
      <c r="X4" s="31" t="s">
        <v>40</v>
      </c>
      <c r="Y4" s="31" t="s">
        <v>41</v>
      </c>
      <c r="Z4" s="31" t="s">
        <v>39</v>
      </c>
      <c r="AA4" s="31" t="s">
        <v>40</v>
      </c>
      <c r="AB4" s="31" t="s">
        <v>41</v>
      </c>
    </row>
    <row r="5" spans="1:28" s="24" customFormat="1" ht="20.25" customHeight="1" thickBot="1" x14ac:dyDescent="0.25">
      <c r="A5" s="318" t="s">
        <v>59</v>
      </c>
      <c r="B5" s="288"/>
      <c r="C5" s="288"/>
      <c r="D5" s="288"/>
      <c r="E5" s="288"/>
      <c r="F5" s="289"/>
      <c r="G5" s="289"/>
      <c r="H5" s="290"/>
      <c r="I5" s="291"/>
      <c r="J5" s="291"/>
      <c r="K5" s="291"/>
      <c r="L5" s="291"/>
      <c r="M5" s="292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2"/>
    </row>
    <row r="6" spans="1:28" s="24" customFormat="1" ht="12.75" customHeight="1" x14ac:dyDescent="0.2">
      <c r="A6" s="551"/>
      <c r="B6" s="296" t="s">
        <v>58</v>
      </c>
      <c r="C6" s="284"/>
      <c r="D6" s="284"/>
      <c r="E6" s="284"/>
      <c r="F6" s="284"/>
      <c r="G6" s="284"/>
      <c r="H6" s="285"/>
      <c r="I6" s="286"/>
      <c r="J6" s="286"/>
      <c r="K6" s="286"/>
      <c r="L6" s="286"/>
      <c r="M6" s="287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7"/>
    </row>
    <row r="7" spans="1:28" s="24" customFormat="1" ht="20.25" customHeight="1" x14ac:dyDescent="0.2">
      <c r="A7" s="551"/>
      <c r="B7" s="544"/>
      <c r="C7" s="306" t="s">
        <v>120</v>
      </c>
      <c r="D7" s="35"/>
      <c r="E7" s="35"/>
      <c r="F7" s="35"/>
      <c r="G7" s="35"/>
      <c r="H7" s="36"/>
      <c r="I7" s="37"/>
      <c r="J7" s="37"/>
      <c r="K7" s="37"/>
      <c r="L7" s="37"/>
      <c r="M7" s="27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277"/>
    </row>
    <row r="8" spans="1:28" s="17" customFormat="1" ht="12" thickBot="1" x14ac:dyDescent="0.25">
      <c r="A8" s="551"/>
      <c r="B8" s="544"/>
      <c r="C8" s="554"/>
      <c r="D8" s="634" t="s">
        <v>121</v>
      </c>
      <c r="E8" s="638" t="s">
        <v>60</v>
      </c>
      <c r="F8" s="670" t="s">
        <v>143</v>
      </c>
      <c r="G8" s="50" t="s">
        <v>144</v>
      </c>
      <c r="H8" s="47">
        <f>+IF(G8&lt;&gt;"",1,0)</f>
        <v>1</v>
      </c>
      <c r="I8" s="38" t="s">
        <v>27</v>
      </c>
      <c r="J8" s="39" t="s">
        <v>26</v>
      </c>
      <c r="K8" s="39"/>
      <c r="L8" s="39"/>
      <c r="M8" s="113" t="e">
        <f t="shared" ref="M8:M39" si="0">+K8/L8</f>
        <v>#DIV/0!</v>
      </c>
      <c r="N8" s="441"/>
      <c r="O8" s="39"/>
      <c r="P8" s="40" t="e">
        <f t="shared" ref="P8:P39" si="1">+N8/O8</f>
        <v>#DIV/0!</v>
      </c>
      <c r="Q8" s="39"/>
      <c r="R8" s="39"/>
      <c r="S8" s="40" t="e">
        <f t="shared" ref="S8:S39" si="2">+Q8/R8</f>
        <v>#DIV/0!</v>
      </c>
      <c r="T8" s="39"/>
      <c r="U8" s="39"/>
      <c r="V8" s="40" t="e">
        <f t="shared" ref="V8:V39" si="3">+T8/U8</f>
        <v>#DIV/0!</v>
      </c>
      <c r="W8" s="39"/>
      <c r="X8" s="39"/>
      <c r="Y8" s="40" t="e">
        <f t="shared" ref="Y8:Y39" si="4">+W8/X8</f>
        <v>#DIV/0!</v>
      </c>
      <c r="Z8" s="39"/>
      <c r="AA8" s="39"/>
      <c r="AB8" s="113" t="e">
        <f t="shared" ref="AB8:AB39" si="5">+Z8/AA8</f>
        <v>#DIV/0!</v>
      </c>
    </row>
    <row r="9" spans="1:28" s="17" customFormat="1" ht="13.5" customHeight="1" thickBot="1" x14ac:dyDescent="0.25">
      <c r="A9" s="551"/>
      <c r="B9" s="544"/>
      <c r="C9" s="554"/>
      <c r="D9" s="635"/>
      <c r="E9" s="639"/>
      <c r="F9" s="670"/>
      <c r="G9" s="51" t="s">
        <v>145</v>
      </c>
      <c r="H9" s="48">
        <v>1</v>
      </c>
      <c r="I9" s="41" t="s">
        <v>27</v>
      </c>
      <c r="J9" s="42" t="s">
        <v>26</v>
      </c>
      <c r="K9" s="42"/>
      <c r="L9" s="42"/>
      <c r="M9" s="114" t="e">
        <f t="shared" si="0"/>
        <v>#DIV/0!</v>
      </c>
      <c r="N9" s="442"/>
      <c r="O9" s="42"/>
      <c r="P9" s="43" t="e">
        <f t="shared" si="1"/>
        <v>#DIV/0!</v>
      </c>
      <c r="Q9" s="42"/>
      <c r="R9" s="42"/>
      <c r="S9" s="43" t="e">
        <f t="shared" si="2"/>
        <v>#DIV/0!</v>
      </c>
      <c r="T9" s="42"/>
      <c r="U9" s="42"/>
      <c r="V9" s="43" t="e">
        <f t="shared" si="3"/>
        <v>#DIV/0!</v>
      </c>
      <c r="W9" s="42"/>
      <c r="X9" s="42"/>
      <c r="Y9" s="43" t="e">
        <f t="shared" si="4"/>
        <v>#DIV/0!</v>
      </c>
      <c r="Z9" s="42"/>
      <c r="AA9" s="42"/>
      <c r="AB9" s="114" t="e">
        <f t="shared" si="5"/>
        <v>#DIV/0!</v>
      </c>
    </row>
    <row r="10" spans="1:28" s="25" customFormat="1" ht="13.5" customHeight="1" thickBot="1" x14ac:dyDescent="0.25">
      <c r="A10" s="551"/>
      <c r="B10" s="544"/>
      <c r="C10" s="554"/>
      <c r="D10" s="635"/>
      <c r="E10" s="639"/>
      <c r="F10" s="670"/>
      <c r="G10" s="75" t="s">
        <v>44</v>
      </c>
      <c r="H10" s="76">
        <f t="shared" ref="H10:H42" si="6">+IF(G10&lt;&gt;"",1,0)</f>
        <v>1</v>
      </c>
      <c r="I10" s="77" t="s">
        <v>27</v>
      </c>
      <c r="J10" s="78" t="s">
        <v>26</v>
      </c>
      <c r="K10" s="78"/>
      <c r="L10" s="78"/>
      <c r="M10" s="471" t="e">
        <f t="shared" si="0"/>
        <v>#DIV/0!</v>
      </c>
      <c r="N10" s="451"/>
      <c r="O10" s="78"/>
      <c r="P10" s="79" t="e">
        <f t="shared" si="1"/>
        <v>#DIV/0!</v>
      </c>
      <c r="Q10" s="78"/>
      <c r="R10" s="78"/>
      <c r="S10" s="79" t="e">
        <f t="shared" si="2"/>
        <v>#DIV/0!</v>
      </c>
      <c r="T10" s="78"/>
      <c r="U10" s="78"/>
      <c r="V10" s="79" t="e">
        <f t="shared" si="3"/>
        <v>#DIV/0!</v>
      </c>
      <c r="W10" s="78"/>
      <c r="X10" s="78"/>
      <c r="Y10" s="79" t="e">
        <f t="shared" si="4"/>
        <v>#DIV/0!</v>
      </c>
      <c r="Z10" s="78"/>
      <c r="AA10" s="78"/>
      <c r="AB10" s="471" t="e">
        <f t="shared" si="5"/>
        <v>#DIV/0!</v>
      </c>
    </row>
    <row r="11" spans="1:28" s="25" customFormat="1" ht="13.5" customHeight="1" thickBot="1" x14ac:dyDescent="0.25">
      <c r="A11" s="551"/>
      <c r="B11" s="544"/>
      <c r="C11" s="554"/>
      <c r="D11" s="635"/>
      <c r="E11" s="639"/>
      <c r="F11" s="670"/>
      <c r="G11" s="75" t="s">
        <v>43</v>
      </c>
      <c r="H11" s="76">
        <f t="shared" si="6"/>
        <v>1</v>
      </c>
      <c r="I11" s="77" t="s">
        <v>27</v>
      </c>
      <c r="J11" s="78" t="s">
        <v>26</v>
      </c>
      <c r="K11" s="78"/>
      <c r="L11" s="78"/>
      <c r="M11" s="471" t="e">
        <f t="shared" si="0"/>
        <v>#DIV/0!</v>
      </c>
      <c r="N11" s="451"/>
      <c r="O11" s="78"/>
      <c r="P11" s="79" t="e">
        <f t="shared" si="1"/>
        <v>#DIV/0!</v>
      </c>
      <c r="Q11" s="78"/>
      <c r="R11" s="78"/>
      <c r="S11" s="79" t="e">
        <f t="shared" si="2"/>
        <v>#DIV/0!</v>
      </c>
      <c r="T11" s="78"/>
      <c r="U11" s="78"/>
      <c r="V11" s="79" t="e">
        <f t="shared" si="3"/>
        <v>#DIV/0!</v>
      </c>
      <c r="W11" s="78"/>
      <c r="X11" s="78"/>
      <c r="Y11" s="79" t="e">
        <f t="shared" si="4"/>
        <v>#DIV/0!</v>
      </c>
      <c r="Z11" s="78"/>
      <c r="AA11" s="78"/>
      <c r="AB11" s="471" t="e">
        <f t="shared" si="5"/>
        <v>#DIV/0!</v>
      </c>
    </row>
    <row r="12" spans="1:28" s="25" customFormat="1" ht="13.5" customHeight="1" thickBot="1" x14ac:dyDescent="0.25">
      <c r="A12" s="551"/>
      <c r="B12" s="544"/>
      <c r="C12" s="554"/>
      <c r="D12" s="635"/>
      <c r="E12" s="639"/>
      <c r="F12" s="670"/>
      <c r="G12" s="51" t="s">
        <v>146</v>
      </c>
      <c r="H12" s="48">
        <f t="shared" si="6"/>
        <v>1</v>
      </c>
      <c r="I12" s="41" t="s">
        <v>27</v>
      </c>
      <c r="J12" s="42" t="s">
        <v>26</v>
      </c>
      <c r="K12" s="42"/>
      <c r="L12" s="42"/>
      <c r="M12" s="114" t="e">
        <f t="shared" si="0"/>
        <v>#DIV/0!</v>
      </c>
      <c r="N12" s="442"/>
      <c r="O12" s="42"/>
      <c r="P12" s="43" t="e">
        <f t="shared" si="1"/>
        <v>#DIV/0!</v>
      </c>
      <c r="Q12" s="42"/>
      <c r="R12" s="42"/>
      <c r="S12" s="43" t="e">
        <f t="shared" si="2"/>
        <v>#DIV/0!</v>
      </c>
      <c r="T12" s="42"/>
      <c r="U12" s="42"/>
      <c r="V12" s="43" t="e">
        <f t="shared" si="3"/>
        <v>#DIV/0!</v>
      </c>
      <c r="W12" s="42"/>
      <c r="X12" s="42"/>
      <c r="Y12" s="43" t="e">
        <f t="shared" si="4"/>
        <v>#DIV/0!</v>
      </c>
      <c r="Z12" s="42"/>
      <c r="AA12" s="42"/>
      <c r="AB12" s="114" t="e">
        <f t="shared" si="5"/>
        <v>#DIV/0!</v>
      </c>
    </row>
    <row r="13" spans="1:28" s="25" customFormat="1" ht="13.5" customHeight="1" thickBot="1" x14ac:dyDescent="0.25">
      <c r="A13" s="551"/>
      <c r="B13" s="544"/>
      <c r="C13" s="554"/>
      <c r="D13" s="635"/>
      <c r="E13" s="639"/>
      <c r="F13" s="670"/>
      <c r="G13" s="51" t="s">
        <v>147</v>
      </c>
      <c r="H13" s="48">
        <f t="shared" si="6"/>
        <v>1</v>
      </c>
      <c r="I13" s="41" t="s">
        <v>27</v>
      </c>
      <c r="J13" s="42" t="s">
        <v>26</v>
      </c>
      <c r="K13" s="42"/>
      <c r="L13" s="42"/>
      <c r="M13" s="114" t="e">
        <f t="shared" si="0"/>
        <v>#DIV/0!</v>
      </c>
      <c r="N13" s="442"/>
      <c r="O13" s="42"/>
      <c r="P13" s="43" t="e">
        <f t="shared" si="1"/>
        <v>#DIV/0!</v>
      </c>
      <c r="Q13" s="42"/>
      <c r="R13" s="42"/>
      <c r="S13" s="43" t="e">
        <f t="shared" si="2"/>
        <v>#DIV/0!</v>
      </c>
      <c r="T13" s="42"/>
      <c r="U13" s="42"/>
      <c r="V13" s="43" t="e">
        <f t="shared" si="3"/>
        <v>#DIV/0!</v>
      </c>
      <c r="W13" s="42"/>
      <c r="X13" s="42"/>
      <c r="Y13" s="43" t="e">
        <f t="shared" si="4"/>
        <v>#DIV/0!</v>
      </c>
      <c r="Z13" s="42"/>
      <c r="AA13" s="42"/>
      <c r="AB13" s="114" t="e">
        <f t="shared" si="5"/>
        <v>#DIV/0!</v>
      </c>
    </row>
    <row r="14" spans="1:28" s="17" customFormat="1" ht="13.5" customHeight="1" thickBot="1" x14ac:dyDescent="0.25">
      <c r="A14" s="551"/>
      <c r="B14" s="544"/>
      <c r="C14" s="554"/>
      <c r="D14" s="635"/>
      <c r="E14" s="639"/>
      <c r="F14" s="670"/>
      <c r="G14" s="51" t="s">
        <v>148</v>
      </c>
      <c r="H14" s="48">
        <f t="shared" si="6"/>
        <v>1</v>
      </c>
      <c r="I14" s="41" t="s">
        <v>27</v>
      </c>
      <c r="J14" s="42" t="s">
        <v>26</v>
      </c>
      <c r="K14" s="42"/>
      <c r="L14" s="42"/>
      <c r="M14" s="114" t="e">
        <f t="shared" si="0"/>
        <v>#DIV/0!</v>
      </c>
      <c r="N14" s="442"/>
      <c r="O14" s="42"/>
      <c r="P14" s="43" t="e">
        <f t="shared" si="1"/>
        <v>#DIV/0!</v>
      </c>
      <c r="Q14" s="42"/>
      <c r="R14" s="42"/>
      <c r="S14" s="43" t="e">
        <f t="shared" si="2"/>
        <v>#DIV/0!</v>
      </c>
      <c r="T14" s="42"/>
      <c r="U14" s="42"/>
      <c r="V14" s="43" t="e">
        <f t="shared" si="3"/>
        <v>#DIV/0!</v>
      </c>
      <c r="W14" s="42"/>
      <c r="X14" s="42"/>
      <c r="Y14" s="43" t="e">
        <f t="shared" si="4"/>
        <v>#DIV/0!</v>
      </c>
      <c r="Z14" s="42"/>
      <c r="AA14" s="42"/>
      <c r="AB14" s="114" t="e">
        <f t="shared" si="5"/>
        <v>#DIV/0!</v>
      </c>
    </row>
    <row r="15" spans="1:28" s="17" customFormat="1" ht="13.5" customHeight="1" thickBot="1" x14ac:dyDescent="0.25">
      <c r="A15" s="551"/>
      <c r="B15" s="544"/>
      <c r="C15" s="554"/>
      <c r="D15" s="635"/>
      <c r="E15" s="639"/>
      <c r="F15" s="670"/>
      <c r="G15" s="52" t="s">
        <v>149</v>
      </c>
      <c r="H15" s="49">
        <f t="shared" si="6"/>
        <v>1</v>
      </c>
      <c r="I15" s="44" t="s">
        <v>27</v>
      </c>
      <c r="J15" s="45" t="s">
        <v>26</v>
      </c>
      <c r="K15" s="45"/>
      <c r="L15" s="45"/>
      <c r="M15" s="115" t="e">
        <f t="shared" si="0"/>
        <v>#DIV/0!</v>
      </c>
      <c r="N15" s="443"/>
      <c r="O15" s="45"/>
      <c r="P15" s="46" t="e">
        <f t="shared" si="1"/>
        <v>#DIV/0!</v>
      </c>
      <c r="Q15" s="45"/>
      <c r="R15" s="45"/>
      <c r="S15" s="46" t="e">
        <f t="shared" si="2"/>
        <v>#DIV/0!</v>
      </c>
      <c r="T15" s="45"/>
      <c r="U15" s="45"/>
      <c r="V15" s="46" t="e">
        <f t="shared" si="3"/>
        <v>#DIV/0!</v>
      </c>
      <c r="W15" s="45"/>
      <c r="X15" s="45"/>
      <c r="Y15" s="46" t="e">
        <f t="shared" si="4"/>
        <v>#DIV/0!</v>
      </c>
      <c r="Z15" s="45"/>
      <c r="AA15" s="45"/>
      <c r="AB15" s="115" t="e">
        <f t="shared" si="5"/>
        <v>#DIV/0!</v>
      </c>
    </row>
    <row r="16" spans="1:28" s="17" customFormat="1" ht="13.5" customHeight="1" thickBot="1" x14ac:dyDescent="0.25">
      <c r="A16" s="551"/>
      <c r="B16" s="544"/>
      <c r="C16" s="554"/>
      <c r="D16" s="635"/>
      <c r="E16" s="639"/>
      <c r="F16" s="670" t="s">
        <v>150</v>
      </c>
      <c r="G16" s="53" t="str">
        <f>$G$8</f>
        <v>EHPAD 1 (HP+HT)</v>
      </c>
      <c r="H16" s="54">
        <f t="shared" si="6"/>
        <v>1</v>
      </c>
      <c r="I16" s="55" t="s">
        <v>27</v>
      </c>
      <c r="J16" s="56" t="s">
        <v>26</v>
      </c>
      <c r="K16" s="56"/>
      <c r="L16" s="56"/>
      <c r="M16" s="116" t="e">
        <f t="shared" si="0"/>
        <v>#DIV/0!</v>
      </c>
      <c r="N16" s="444"/>
      <c r="O16" s="56"/>
      <c r="P16" s="57" t="e">
        <f t="shared" si="1"/>
        <v>#DIV/0!</v>
      </c>
      <c r="Q16" s="56"/>
      <c r="R16" s="56"/>
      <c r="S16" s="57" t="e">
        <f t="shared" si="2"/>
        <v>#DIV/0!</v>
      </c>
      <c r="T16" s="56"/>
      <c r="U16" s="56"/>
      <c r="V16" s="57" t="e">
        <f t="shared" si="3"/>
        <v>#DIV/0!</v>
      </c>
      <c r="W16" s="56"/>
      <c r="X16" s="56"/>
      <c r="Y16" s="57" t="e">
        <f t="shared" si="4"/>
        <v>#DIV/0!</v>
      </c>
      <c r="Z16" s="56"/>
      <c r="AA16" s="56"/>
      <c r="AB16" s="116" t="e">
        <f t="shared" si="5"/>
        <v>#DIV/0!</v>
      </c>
    </row>
    <row r="17" spans="1:28" s="17" customFormat="1" ht="13.5" customHeight="1" thickBot="1" x14ac:dyDescent="0.25">
      <c r="A17" s="551"/>
      <c r="B17" s="544"/>
      <c r="C17" s="554"/>
      <c r="D17" s="635"/>
      <c r="E17" s="639"/>
      <c r="F17" s="670"/>
      <c r="G17" s="58" t="str">
        <f>$G$9</f>
        <v>EHPAD 2 (HP+HT)</v>
      </c>
      <c r="H17" s="59">
        <f t="shared" si="6"/>
        <v>1</v>
      </c>
      <c r="I17" s="60" t="s">
        <v>27</v>
      </c>
      <c r="J17" s="61" t="s">
        <v>26</v>
      </c>
      <c r="K17" s="61"/>
      <c r="L17" s="61"/>
      <c r="M17" s="117" t="e">
        <f t="shared" si="0"/>
        <v>#DIV/0!</v>
      </c>
      <c r="N17" s="445"/>
      <c r="O17" s="61"/>
      <c r="P17" s="62" t="e">
        <f t="shared" si="1"/>
        <v>#DIV/0!</v>
      </c>
      <c r="Q17" s="61"/>
      <c r="R17" s="61"/>
      <c r="S17" s="62" t="e">
        <f t="shared" si="2"/>
        <v>#DIV/0!</v>
      </c>
      <c r="T17" s="61"/>
      <c r="U17" s="61"/>
      <c r="V17" s="62" t="e">
        <f t="shared" si="3"/>
        <v>#DIV/0!</v>
      </c>
      <c r="W17" s="61"/>
      <c r="X17" s="61"/>
      <c r="Y17" s="62" t="e">
        <f t="shared" si="4"/>
        <v>#DIV/0!</v>
      </c>
      <c r="Z17" s="61"/>
      <c r="AA17" s="61"/>
      <c r="AB17" s="117" t="e">
        <f t="shared" si="5"/>
        <v>#DIV/0!</v>
      </c>
    </row>
    <row r="18" spans="1:28" s="25" customFormat="1" ht="13.5" customHeight="1" thickBot="1" x14ac:dyDescent="0.25">
      <c r="A18" s="551"/>
      <c r="B18" s="544"/>
      <c r="C18" s="554"/>
      <c r="D18" s="635"/>
      <c r="E18" s="639"/>
      <c r="F18" s="670"/>
      <c r="G18" s="90" t="str">
        <f>$G$10</f>
        <v>AJ</v>
      </c>
      <c r="H18" s="91">
        <f t="shared" si="6"/>
        <v>1</v>
      </c>
      <c r="I18" s="92" t="s">
        <v>27</v>
      </c>
      <c r="J18" s="93" t="s">
        <v>26</v>
      </c>
      <c r="K18" s="93"/>
      <c r="L18" s="93"/>
      <c r="M18" s="474" t="e">
        <f t="shared" si="0"/>
        <v>#DIV/0!</v>
      </c>
      <c r="N18" s="454"/>
      <c r="O18" s="93"/>
      <c r="P18" s="94" t="e">
        <f t="shared" si="1"/>
        <v>#DIV/0!</v>
      </c>
      <c r="Q18" s="93"/>
      <c r="R18" s="93"/>
      <c r="S18" s="94" t="e">
        <f t="shared" si="2"/>
        <v>#DIV/0!</v>
      </c>
      <c r="T18" s="93"/>
      <c r="U18" s="93"/>
      <c r="V18" s="94" t="e">
        <f t="shared" si="3"/>
        <v>#DIV/0!</v>
      </c>
      <c r="W18" s="93"/>
      <c r="X18" s="93"/>
      <c r="Y18" s="94" t="e">
        <f t="shared" si="4"/>
        <v>#DIV/0!</v>
      </c>
      <c r="Z18" s="93"/>
      <c r="AA18" s="93"/>
      <c r="AB18" s="474" t="e">
        <f t="shared" si="5"/>
        <v>#DIV/0!</v>
      </c>
    </row>
    <row r="19" spans="1:28" s="25" customFormat="1" ht="13.5" customHeight="1" thickBot="1" x14ac:dyDescent="0.25">
      <c r="A19" s="551"/>
      <c r="B19" s="544"/>
      <c r="C19" s="554"/>
      <c r="D19" s="635"/>
      <c r="E19" s="639"/>
      <c r="F19" s="670"/>
      <c r="G19" s="90" t="str">
        <f>$G$11</f>
        <v>SSIAD</v>
      </c>
      <c r="H19" s="91">
        <f t="shared" si="6"/>
        <v>1</v>
      </c>
      <c r="I19" s="92" t="s">
        <v>27</v>
      </c>
      <c r="J19" s="93" t="s">
        <v>26</v>
      </c>
      <c r="K19" s="93"/>
      <c r="L19" s="93"/>
      <c r="M19" s="474" t="e">
        <f t="shared" si="0"/>
        <v>#DIV/0!</v>
      </c>
      <c r="N19" s="454"/>
      <c r="O19" s="93"/>
      <c r="P19" s="94" t="e">
        <f t="shared" si="1"/>
        <v>#DIV/0!</v>
      </c>
      <c r="Q19" s="93"/>
      <c r="R19" s="93"/>
      <c r="S19" s="94" t="e">
        <f t="shared" si="2"/>
        <v>#DIV/0!</v>
      </c>
      <c r="T19" s="93"/>
      <c r="U19" s="93"/>
      <c r="V19" s="94" t="e">
        <f t="shared" si="3"/>
        <v>#DIV/0!</v>
      </c>
      <c r="W19" s="93"/>
      <c r="X19" s="93"/>
      <c r="Y19" s="94" t="e">
        <f t="shared" si="4"/>
        <v>#DIV/0!</v>
      </c>
      <c r="Z19" s="93"/>
      <c r="AA19" s="93"/>
      <c r="AB19" s="474" t="e">
        <f t="shared" si="5"/>
        <v>#DIV/0!</v>
      </c>
    </row>
    <row r="20" spans="1:28" s="25" customFormat="1" ht="13.5" customHeight="1" thickBot="1" x14ac:dyDescent="0.25">
      <c r="A20" s="551"/>
      <c r="B20" s="544"/>
      <c r="C20" s="554"/>
      <c r="D20" s="635"/>
      <c r="E20" s="639"/>
      <c r="F20" s="670"/>
      <c r="G20" s="58" t="str">
        <f>$G$12</f>
        <v>EHPAD 3 (HP + HT)</v>
      </c>
      <c r="H20" s="59">
        <f t="shared" si="6"/>
        <v>1</v>
      </c>
      <c r="I20" s="60" t="s">
        <v>27</v>
      </c>
      <c r="J20" s="61" t="s">
        <v>26</v>
      </c>
      <c r="K20" s="61"/>
      <c r="L20" s="61"/>
      <c r="M20" s="117" t="e">
        <f t="shared" si="0"/>
        <v>#DIV/0!</v>
      </c>
      <c r="N20" s="445"/>
      <c r="O20" s="61"/>
      <c r="P20" s="62" t="e">
        <f t="shared" si="1"/>
        <v>#DIV/0!</v>
      </c>
      <c r="Q20" s="61"/>
      <c r="R20" s="61"/>
      <c r="S20" s="62" t="e">
        <f t="shared" si="2"/>
        <v>#DIV/0!</v>
      </c>
      <c r="T20" s="61"/>
      <c r="U20" s="61"/>
      <c r="V20" s="62" t="e">
        <f t="shared" si="3"/>
        <v>#DIV/0!</v>
      </c>
      <c r="W20" s="61"/>
      <c r="X20" s="61"/>
      <c r="Y20" s="62" t="e">
        <f t="shared" si="4"/>
        <v>#DIV/0!</v>
      </c>
      <c r="Z20" s="61"/>
      <c r="AA20" s="61"/>
      <c r="AB20" s="117" t="e">
        <f t="shared" si="5"/>
        <v>#DIV/0!</v>
      </c>
    </row>
    <row r="21" spans="1:28" s="25" customFormat="1" ht="13.5" customHeight="1" thickBot="1" x14ac:dyDescent="0.25">
      <c r="A21" s="551"/>
      <c r="B21" s="544"/>
      <c r="C21" s="554"/>
      <c r="D21" s="635"/>
      <c r="E21" s="639"/>
      <c r="F21" s="670"/>
      <c r="G21" s="58" t="str">
        <f>$G$13</f>
        <v>EHPAD 4 (HP + HT)</v>
      </c>
      <c r="H21" s="59">
        <f t="shared" si="6"/>
        <v>1</v>
      </c>
      <c r="I21" s="60" t="s">
        <v>27</v>
      </c>
      <c r="J21" s="61" t="s">
        <v>26</v>
      </c>
      <c r="K21" s="61"/>
      <c r="L21" s="61"/>
      <c r="M21" s="117" t="e">
        <f t="shared" si="0"/>
        <v>#DIV/0!</v>
      </c>
      <c r="N21" s="445"/>
      <c r="O21" s="61"/>
      <c r="P21" s="62" t="e">
        <f t="shared" si="1"/>
        <v>#DIV/0!</v>
      </c>
      <c r="Q21" s="61"/>
      <c r="R21" s="61"/>
      <c r="S21" s="62" t="e">
        <f t="shared" si="2"/>
        <v>#DIV/0!</v>
      </c>
      <c r="T21" s="61"/>
      <c r="U21" s="61"/>
      <c r="V21" s="62" t="e">
        <f t="shared" si="3"/>
        <v>#DIV/0!</v>
      </c>
      <c r="W21" s="61"/>
      <c r="X21" s="61"/>
      <c r="Y21" s="62" t="e">
        <f t="shared" si="4"/>
        <v>#DIV/0!</v>
      </c>
      <c r="Z21" s="61"/>
      <c r="AA21" s="61"/>
      <c r="AB21" s="117" t="e">
        <f t="shared" si="5"/>
        <v>#DIV/0!</v>
      </c>
    </row>
    <row r="22" spans="1:28" s="17" customFormat="1" ht="13.5" customHeight="1" thickBot="1" x14ac:dyDescent="0.25">
      <c r="A22" s="551"/>
      <c r="B22" s="544"/>
      <c r="C22" s="554"/>
      <c r="D22" s="635"/>
      <c r="E22" s="639"/>
      <c r="F22" s="670"/>
      <c r="G22" s="58" t="str">
        <f>$G$14</f>
        <v>EHPAD 5 (HP + HT)</v>
      </c>
      <c r="H22" s="59">
        <f t="shared" si="6"/>
        <v>1</v>
      </c>
      <c r="I22" s="60" t="s">
        <v>27</v>
      </c>
      <c r="J22" s="61" t="s">
        <v>26</v>
      </c>
      <c r="K22" s="61"/>
      <c r="L22" s="61"/>
      <c r="M22" s="117" t="e">
        <f t="shared" si="0"/>
        <v>#DIV/0!</v>
      </c>
      <c r="N22" s="445"/>
      <c r="O22" s="61"/>
      <c r="P22" s="62" t="e">
        <f t="shared" si="1"/>
        <v>#DIV/0!</v>
      </c>
      <c r="Q22" s="61"/>
      <c r="R22" s="61"/>
      <c r="S22" s="62" t="e">
        <f t="shared" si="2"/>
        <v>#DIV/0!</v>
      </c>
      <c r="T22" s="61"/>
      <c r="U22" s="61"/>
      <c r="V22" s="62" t="e">
        <f t="shared" si="3"/>
        <v>#DIV/0!</v>
      </c>
      <c r="W22" s="61"/>
      <c r="X22" s="61"/>
      <c r="Y22" s="62" t="e">
        <f t="shared" si="4"/>
        <v>#DIV/0!</v>
      </c>
      <c r="Z22" s="61"/>
      <c r="AA22" s="61"/>
      <c r="AB22" s="117" t="e">
        <f t="shared" si="5"/>
        <v>#DIV/0!</v>
      </c>
    </row>
    <row r="23" spans="1:28" s="17" customFormat="1" ht="13.5" customHeight="1" x14ac:dyDescent="0.2">
      <c r="A23" s="551"/>
      <c r="B23" s="544"/>
      <c r="C23" s="554"/>
      <c r="D23" s="636"/>
      <c r="E23" s="640"/>
      <c r="F23" s="670"/>
      <c r="G23" s="104" t="str">
        <f>$G$15</f>
        <v>EHPAD 6 (HP + HT)</v>
      </c>
      <c r="H23" s="105">
        <f t="shared" si="6"/>
        <v>1</v>
      </c>
      <c r="I23" s="106" t="s">
        <v>27</v>
      </c>
      <c r="J23" s="107" t="s">
        <v>26</v>
      </c>
      <c r="K23" s="107"/>
      <c r="L23" s="107"/>
      <c r="M23" s="118" t="e">
        <f t="shared" si="0"/>
        <v>#DIV/0!</v>
      </c>
      <c r="N23" s="446"/>
      <c r="O23" s="107"/>
      <c r="P23" s="108" t="e">
        <f t="shared" si="1"/>
        <v>#DIV/0!</v>
      </c>
      <c r="Q23" s="107"/>
      <c r="R23" s="107"/>
      <c r="S23" s="108" t="e">
        <f t="shared" si="2"/>
        <v>#DIV/0!</v>
      </c>
      <c r="T23" s="107"/>
      <c r="U23" s="107"/>
      <c r="V23" s="108" t="e">
        <f t="shared" si="3"/>
        <v>#DIV/0!</v>
      </c>
      <c r="W23" s="107"/>
      <c r="X23" s="107"/>
      <c r="Y23" s="108" t="e">
        <f t="shared" si="4"/>
        <v>#DIV/0!</v>
      </c>
      <c r="Z23" s="107"/>
      <c r="AA23" s="107"/>
      <c r="AB23" s="118" t="e">
        <f t="shared" si="5"/>
        <v>#DIV/0!</v>
      </c>
    </row>
    <row r="24" spans="1:28" s="17" customFormat="1" ht="13.5" customHeight="1" thickBot="1" x14ac:dyDescent="0.25">
      <c r="A24" s="551"/>
      <c r="B24" s="544"/>
      <c r="C24" s="554"/>
      <c r="D24" s="676" t="s">
        <v>45</v>
      </c>
      <c r="E24" s="678"/>
      <c r="F24" s="677" t="s">
        <v>151</v>
      </c>
      <c r="G24" s="99" t="str">
        <f>$G$8</f>
        <v>EHPAD 1 (HP+HT)</v>
      </c>
      <c r="H24" s="100">
        <f t="shared" si="6"/>
        <v>1</v>
      </c>
      <c r="I24" s="101" t="s">
        <v>29</v>
      </c>
      <c r="J24" s="102" t="s">
        <v>28</v>
      </c>
      <c r="K24" s="102"/>
      <c r="L24" s="102"/>
      <c r="M24" s="119" t="e">
        <f t="shared" si="0"/>
        <v>#DIV/0!</v>
      </c>
      <c r="N24" s="447"/>
      <c r="O24" s="102"/>
      <c r="P24" s="103" t="e">
        <f t="shared" si="1"/>
        <v>#DIV/0!</v>
      </c>
      <c r="Q24" s="102"/>
      <c r="R24" s="102"/>
      <c r="S24" s="103" t="e">
        <f t="shared" si="2"/>
        <v>#DIV/0!</v>
      </c>
      <c r="T24" s="102"/>
      <c r="U24" s="102"/>
      <c r="V24" s="103" t="e">
        <f t="shared" si="3"/>
        <v>#DIV/0!</v>
      </c>
      <c r="W24" s="102"/>
      <c r="X24" s="102"/>
      <c r="Y24" s="103" t="e">
        <f t="shared" si="4"/>
        <v>#DIV/0!</v>
      </c>
      <c r="Z24" s="102"/>
      <c r="AA24" s="102"/>
      <c r="AB24" s="119" t="e">
        <f t="shared" si="5"/>
        <v>#DIV/0!</v>
      </c>
    </row>
    <row r="25" spans="1:28" s="17" customFormat="1" ht="13.5" customHeight="1" thickBot="1" x14ac:dyDescent="0.25">
      <c r="A25" s="551"/>
      <c r="B25" s="544"/>
      <c r="C25" s="554"/>
      <c r="D25" s="635"/>
      <c r="E25" s="639"/>
      <c r="F25" s="670"/>
      <c r="G25" s="51" t="str">
        <f>$G$9</f>
        <v>EHPAD 2 (HP+HT)</v>
      </c>
      <c r="H25" s="48">
        <f t="shared" si="6"/>
        <v>1</v>
      </c>
      <c r="I25" s="41" t="s">
        <v>29</v>
      </c>
      <c r="J25" s="42" t="s">
        <v>28</v>
      </c>
      <c r="K25" s="42"/>
      <c r="L25" s="42"/>
      <c r="M25" s="114" t="e">
        <f t="shared" si="0"/>
        <v>#DIV/0!</v>
      </c>
      <c r="N25" s="442"/>
      <c r="O25" s="42"/>
      <c r="P25" s="43" t="e">
        <f t="shared" si="1"/>
        <v>#DIV/0!</v>
      </c>
      <c r="Q25" s="42"/>
      <c r="R25" s="42"/>
      <c r="S25" s="43" t="e">
        <f t="shared" si="2"/>
        <v>#DIV/0!</v>
      </c>
      <c r="T25" s="42"/>
      <c r="U25" s="42"/>
      <c r="V25" s="43" t="e">
        <f t="shared" si="3"/>
        <v>#DIV/0!</v>
      </c>
      <c r="W25" s="42"/>
      <c r="X25" s="42"/>
      <c r="Y25" s="43" t="e">
        <f t="shared" si="4"/>
        <v>#DIV/0!</v>
      </c>
      <c r="Z25" s="42"/>
      <c r="AA25" s="42"/>
      <c r="AB25" s="114" t="e">
        <f t="shared" si="5"/>
        <v>#DIV/0!</v>
      </c>
    </row>
    <row r="26" spans="1:28" s="25" customFormat="1" ht="13.5" customHeight="1" thickBot="1" x14ac:dyDescent="0.25">
      <c r="A26" s="551"/>
      <c r="B26" s="544"/>
      <c r="C26" s="554"/>
      <c r="D26" s="635"/>
      <c r="E26" s="639"/>
      <c r="F26" s="670"/>
      <c r="G26" s="51" t="str">
        <f>$G$10</f>
        <v>AJ</v>
      </c>
      <c r="H26" s="48">
        <f t="shared" si="6"/>
        <v>1</v>
      </c>
      <c r="I26" s="41" t="s">
        <v>29</v>
      </c>
      <c r="J26" s="42" t="s">
        <v>28</v>
      </c>
      <c r="K26" s="42"/>
      <c r="L26" s="42"/>
      <c r="M26" s="114" t="e">
        <f t="shared" si="0"/>
        <v>#DIV/0!</v>
      </c>
      <c r="N26" s="442"/>
      <c r="O26" s="42"/>
      <c r="P26" s="43" t="e">
        <f t="shared" si="1"/>
        <v>#DIV/0!</v>
      </c>
      <c r="Q26" s="42"/>
      <c r="R26" s="42"/>
      <c r="S26" s="43" t="e">
        <f t="shared" si="2"/>
        <v>#DIV/0!</v>
      </c>
      <c r="T26" s="42"/>
      <c r="U26" s="42"/>
      <c r="V26" s="43" t="e">
        <f t="shared" si="3"/>
        <v>#DIV/0!</v>
      </c>
      <c r="W26" s="42"/>
      <c r="X26" s="42"/>
      <c r="Y26" s="43" t="e">
        <f t="shared" si="4"/>
        <v>#DIV/0!</v>
      </c>
      <c r="Z26" s="42"/>
      <c r="AA26" s="42"/>
      <c r="AB26" s="114" t="e">
        <f t="shared" si="5"/>
        <v>#DIV/0!</v>
      </c>
    </row>
    <row r="27" spans="1:28" s="25" customFormat="1" ht="13.5" customHeight="1" thickBot="1" x14ac:dyDescent="0.25">
      <c r="A27" s="551"/>
      <c r="B27" s="544"/>
      <c r="C27" s="554"/>
      <c r="D27" s="635"/>
      <c r="E27" s="639"/>
      <c r="F27" s="670"/>
      <c r="G27" s="51" t="str">
        <f>$G$11</f>
        <v>SSIAD</v>
      </c>
      <c r="H27" s="48">
        <f t="shared" si="6"/>
        <v>1</v>
      </c>
      <c r="I27" s="41" t="s">
        <v>29</v>
      </c>
      <c r="J27" s="42" t="s">
        <v>28</v>
      </c>
      <c r="K27" s="42"/>
      <c r="L27" s="42"/>
      <c r="M27" s="114" t="e">
        <f t="shared" si="0"/>
        <v>#DIV/0!</v>
      </c>
      <c r="N27" s="442"/>
      <c r="O27" s="42"/>
      <c r="P27" s="43" t="e">
        <f t="shared" si="1"/>
        <v>#DIV/0!</v>
      </c>
      <c r="Q27" s="42"/>
      <c r="R27" s="42"/>
      <c r="S27" s="43" t="e">
        <f t="shared" si="2"/>
        <v>#DIV/0!</v>
      </c>
      <c r="T27" s="42"/>
      <c r="U27" s="42"/>
      <c r="V27" s="43" t="e">
        <f t="shared" si="3"/>
        <v>#DIV/0!</v>
      </c>
      <c r="W27" s="42"/>
      <c r="X27" s="42"/>
      <c r="Y27" s="43" t="e">
        <f t="shared" si="4"/>
        <v>#DIV/0!</v>
      </c>
      <c r="Z27" s="42"/>
      <c r="AA27" s="42"/>
      <c r="AB27" s="114" t="e">
        <f t="shared" si="5"/>
        <v>#DIV/0!</v>
      </c>
    </row>
    <row r="28" spans="1:28" s="25" customFormat="1" ht="13.5" customHeight="1" thickBot="1" x14ac:dyDescent="0.25">
      <c r="A28" s="551"/>
      <c r="B28" s="544"/>
      <c r="C28" s="554"/>
      <c r="D28" s="635"/>
      <c r="E28" s="639"/>
      <c r="F28" s="670"/>
      <c r="G28" s="51" t="str">
        <f>$G$12</f>
        <v>EHPAD 3 (HP + HT)</v>
      </c>
      <c r="H28" s="48">
        <f t="shared" si="6"/>
        <v>1</v>
      </c>
      <c r="I28" s="41" t="s">
        <v>29</v>
      </c>
      <c r="J28" s="42" t="s">
        <v>28</v>
      </c>
      <c r="K28" s="42"/>
      <c r="L28" s="42"/>
      <c r="M28" s="114" t="e">
        <f t="shared" si="0"/>
        <v>#DIV/0!</v>
      </c>
      <c r="N28" s="442"/>
      <c r="O28" s="42"/>
      <c r="P28" s="43" t="e">
        <f t="shared" si="1"/>
        <v>#DIV/0!</v>
      </c>
      <c r="Q28" s="42"/>
      <c r="R28" s="42"/>
      <c r="S28" s="43" t="e">
        <f t="shared" si="2"/>
        <v>#DIV/0!</v>
      </c>
      <c r="T28" s="42"/>
      <c r="U28" s="42"/>
      <c r="V28" s="43" t="e">
        <f t="shared" si="3"/>
        <v>#DIV/0!</v>
      </c>
      <c r="W28" s="42"/>
      <c r="X28" s="42"/>
      <c r="Y28" s="43" t="e">
        <f t="shared" si="4"/>
        <v>#DIV/0!</v>
      </c>
      <c r="Z28" s="42"/>
      <c r="AA28" s="42"/>
      <c r="AB28" s="114" t="e">
        <f t="shared" si="5"/>
        <v>#DIV/0!</v>
      </c>
    </row>
    <row r="29" spans="1:28" s="25" customFormat="1" ht="13.5" customHeight="1" thickBot="1" x14ac:dyDescent="0.25">
      <c r="A29" s="551"/>
      <c r="B29" s="544"/>
      <c r="C29" s="554"/>
      <c r="D29" s="635"/>
      <c r="E29" s="639"/>
      <c r="F29" s="670"/>
      <c r="G29" s="51" t="str">
        <f>$G$13</f>
        <v>EHPAD 4 (HP + HT)</v>
      </c>
      <c r="H29" s="48">
        <f t="shared" si="6"/>
        <v>1</v>
      </c>
      <c r="I29" s="41" t="s">
        <v>29</v>
      </c>
      <c r="J29" s="42" t="s">
        <v>28</v>
      </c>
      <c r="K29" s="42"/>
      <c r="L29" s="42"/>
      <c r="M29" s="114" t="e">
        <f t="shared" si="0"/>
        <v>#DIV/0!</v>
      </c>
      <c r="N29" s="442"/>
      <c r="O29" s="42"/>
      <c r="P29" s="43" t="e">
        <f t="shared" si="1"/>
        <v>#DIV/0!</v>
      </c>
      <c r="Q29" s="42"/>
      <c r="R29" s="42"/>
      <c r="S29" s="43" t="e">
        <f t="shared" si="2"/>
        <v>#DIV/0!</v>
      </c>
      <c r="T29" s="42"/>
      <c r="U29" s="42"/>
      <c r="V29" s="43" t="e">
        <f t="shared" si="3"/>
        <v>#DIV/0!</v>
      </c>
      <c r="W29" s="42"/>
      <c r="X29" s="42"/>
      <c r="Y29" s="43" t="e">
        <f t="shared" si="4"/>
        <v>#DIV/0!</v>
      </c>
      <c r="Z29" s="42"/>
      <c r="AA29" s="42"/>
      <c r="AB29" s="114" t="e">
        <f t="shared" si="5"/>
        <v>#DIV/0!</v>
      </c>
    </row>
    <row r="30" spans="1:28" s="17" customFormat="1" ht="13.5" customHeight="1" thickBot="1" x14ac:dyDescent="0.25">
      <c r="A30" s="551"/>
      <c r="B30" s="544"/>
      <c r="C30" s="554"/>
      <c r="D30" s="635"/>
      <c r="E30" s="639"/>
      <c r="F30" s="670"/>
      <c r="G30" s="51" t="str">
        <f>$G$14</f>
        <v>EHPAD 5 (HP + HT)</v>
      </c>
      <c r="H30" s="48">
        <f t="shared" si="6"/>
        <v>1</v>
      </c>
      <c r="I30" s="41" t="s">
        <v>29</v>
      </c>
      <c r="J30" s="42" t="s">
        <v>28</v>
      </c>
      <c r="K30" s="42"/>
      <c r="L30" s="42"/>
      <c r="M30" s="114" t="e">
        <f t="shared" si="0"/>
        <v>#DIV/0!</v>
      </c>
      <c r="N30" s="442"/>
      <c r="O30" s="42"/>
      <c r="P30" s="43" t="e">
        <f t="shared" si="1"/>
        <v>#DIV/0!</v>
      </c>
      <c r="Q30" s="42"/>
      <c r="R30" s="42"/>
      <c r="S30" s="43" t="e">
        <f t="shared" si="2"/>
        <v>#DIV/0!</v>
      </c>
      <c r="T30" s="42"/>
      <c r="U30" s="42"/>
      <c r="V30" s="43" t="e">
        <f t="shared" si="3"/>
        <v>#DIV/0!</v>
      </c>
      <c r="W30" s="42"/>
      <c r="X30" s="42"/>
      <c r="Y30" s="43" t="e">
        <f t="shared" si="4"/>
        <v>#DIV/0!</v>
      </c>
      <c r="Z30" s="42"/>
      <c r="AA30" s="42"/>
      <c r="AB30" s="114" t="e">
        <f t="shared" si="5"/>
        <v>#DIV/0!</v>
      </c>
    </row>
    <row r="31" spans="1:28" s="17" customFormat="1" ht="13.5" customHeight="1" thickBot="1" x14ac:dyDescent="0.25">
      <c r="A31" s="551"/>
      <c r="B31" s="544"/>
      <c r="C31" s="554"/>
      <c r="D31" s="635"/>
      <c r="E31" s="639"/>
      <c r="F31" s="670"/>
      <c r="G31" s="52" t="str">
        <f>$G$15</f>
        <v>EHPAD 6 (HP + HT)</v>
      </c>
      <c r="H31" s="49">
        <f t="shared" si="6"/>
        <v>1</v>
      </c>
      <c r="I31" s="44" t="s">
        <v>29</v>
      </c>
      <c r="J31" s="45" t="s">
        <v>28</v>
      </c>
      <c r="K31" s="45"/>
      <c r="L31" s="45"/>
      <c r="M31" s="115" t="e">
        <f t="shared" si="0"/>
        <v>#DIV/0!</v>
      </c>
      <c r="N31" s="443"/>
      <c r="O31" s="45"/>
      <c r="P31" s="46" t="e">
        <f t="shared" si="1"/>
        <v>#DIV/0!</v>
      </c>
      <c r="Q31" s="45"/>
      <c r="R31" s="45"/>
      <c r="S31" s="46" t="e">
        <f t="shared" si="2"/>
        <v>#DIV/0!</v>
      </c>
      <c r="T31" s="45"/>
      <c r="U31" s="45"/>
      <c r="V31" s="46" t="e">
        <f t="shared" si="3"/>
        <v>#DIV/0!</v>
      </c>
      <c r="W31" s="45"/>
      <c r="X31" s="45"/>
      <c r="Y31" s="46" t="e">
        <f t="shared" si="4"/>
        <v>#DIV/0!</v>
      </c>
      <c r="Z31" s="45"/>
      <c r="AA31" s="45"/>
      <c r="AB31" s="115" t="e">
        <f t="shared" si="5"/>
        <v>#DIV/0!</v>
      </c>
    </row>
    <row r="32" spans="1:28" s="17" customFormat="1" ht="13.5" customHeight="1" thickBot="1" x14ac:dyDescent="0.25">
      <c r="A32" s="551"/>
      <c r="B32" s="544"/>
      <c r="C32" s="554"/>
      <c r="D32" s="635"/>
      <c r="E32" s="639"/>
      <c r="F32" s="659" t="s">
        <v>152</v>
      </c>
      <c r="G32" s="53" t="str">
        <f>$G$8</f>
        <v>EHPAD 1 (HP+HT)</v>
      </c>
      <c r="H32" s="54">
        <f t="shared" si="6"/>
        <v>1</v>
      </c>
      <c r="I32" s="55" t="s">
        <v>29</v>
      </c>
      <c r="J32" s="56" t="s">
        <v>28</v>
      </c>
      <c r="K32" s="56"/>
      <c r="L32" s="56"/>
      <c r="M32" s="116" t="e">
        <f t="shared" si="0"/>
        <v>#DIV/0!</v>
      </c>
      <c r="N32" s="444"/>
      <c r="O32" s="56"/>
      <c r="P32" s="57" t="e">
        <f t="shared" si="1"/>
        <v>#DIV/0!</v>
      </c>
      <c r="Q32" s="56"/>
      <c r="R32" s="56"/>
      <c r="S32" s="57" t="e">
        <f t="shared" si="2"/>
        <v>#DIV/0!</v>
      </c>
      <c r="T32" s="56"/>
      <c r="U32" s="56"/>
      <c r="V32" s="57" t="e">
        <f t="shared" si="3"/>
        <v>#DIV/0!</v>
      </c>
      <c r="W32" s="56"/>
      <c r="X32" s="56"/>
      <c r="Y32" s="57" t="e">
        <f t="shared" si="4"/>
        <v>#DIV/0!</v>
      </c>
      <c r="Z32" s="56"/>
      <c r="AA32" s="56"/>
      <c r="AB32" s="116" t="e">
        <f t="shared" si="5"/>
        <v>#DIV/0!</v>
      </c>
    </row>
    <row r="33" spans="1:28" s="25" customFormat="1" ht="13.5" customHeight="1" thickBot="1" x14ac:dyDescent="0.25">
      <c r="A33" s="551"/>
      <c r="B33" s="544"/>
      <c r="C33" s="554"/>
      <c r="D33" s="635"/>
      <c r="E33" s="639"/>
      <c r="F33" s="659"/>
      <c r="G33" s="58" t="str">
        <f>$G$9</f>
        <v>EHPAD 2 (HP+HT)</v>
      </c>
      <c r="H33" s="59">
        <f t="shared" si="6"/>
        <v>1</v>
      </c>
      <c r="I33" s="60" t="s">
        <v>29</v>
      </c>
      <c r="J33" s="61" t="s">
        <v>28</v>
      </c>
      <c r="K33" s="61"/>
      <c r="L33" s="61"/>
      <c r="M33" s="117" t="e">
        <f t="shared" si="0"/>
        <v>#DIV/0!</v>
      </c>
      <c r="N33" s="445"/>
      <c r="O33" s="61"/>
      <c r="P33" s="62" t="e">
        <f t="shared" si="1"/>
        <v>#DIV/0!</v>
      </c>
      <c r="Q33" s="61"/>
      <c r="R33" s="61"/>
      <c r="S33" s="62" t="e">
        <f t="shared" si="2"/>
        <v>#DIV/0!</v>
      </c>
      <c r="T33" s="61"/>
      <c r="U33" s="61"/>
      <c r="V33" s="62" t="e">
        <f t="shared" si="3"/>
        <v>#DIV/0!</v>
      </c>
      <c r="W33" s="61"/>
      <c r="X33" s="61"/>
      <c r="Y33" s="62" t="e">
        <f t="shared" si="4"/>
        <v>#DIV/0!</v>
      </c>
      <c r="Z33" s="61"/>
      <c r="AA33" s="61"/>
      <c r="AB33" s="117" t="e">
        <f t="shared" si="5"/>
        <v>#DIV/0!</v>
      </c>
    </row>
    <row r="34" spans="1:28" s="25" customFormat="1" ht="13.5" customHeight="1" thickBot="1" x14ac:dyDescent="0.25">
      <c r="A34" s="551"/>
      <c r="B34" s="544"/>
      <c r="C34" s="554"/>
      <c r="D34" s="635"/>
      <c r="E34" s="639"/>
      <c r="F34" s="659"/>
      <c r="G34" s="58" t="str">
        <f>$G$10</f>
        <v>AJ</v>
      </c>
      <c r="H34" s="59">
        <f t="shared" si="6"/>
        <v>1</v>
      </c>
      <c r="I34" s="60" t="s">
        <v>29</v>
      </c>
      <c r="J34" s="61" t="s">
        <v>28</v>
      </c>
      <c r="K34" s="61"/>
      <c r="L34" s="61"/>
      <c r="M34" s="117" t="e">
        <f t="shared" si="0"/>
        <v>#DIV/0!</v>
      </c>
      <c r="N34" s="445"/>
      <c r="O34" s="61"/>
      <c r="P34" s="62" t="e">
        <f t="shared" si="1"/>
        <v>#DIV/0!</v>
      </c>
      <c r="Q34" s="61"/>
      <c r="R34" s="61"/>
      <c r="S34" s="62" t="e">
        <f t="shared" si="2"/>
        <v>#DIV/0!</v>
      </c>
      <c r="T34" s="61"/>
      <c r="U34" s="61"/>
      <c r="V34" s="62" t="e">
        <f t="shared" si="3"/>
        <v>#DIV/0!</v>
      </c>
      <c r="W34" s="61"/>
      <c r="X34" s="61"/>
      <c r="Y34" s="62" t="e">
        <f t="shared" si="4"/>
        <v>#DIV/0!</v>
      </c>
      <c r="Z34" s="61"/>
      <c r="AA34" s="61"/>
      <c r="AB34" s="117" t="e">
        <f t="shared" si="5"/>
        <v>#DIV/0!</v>
      </c>
    </row>
    <row r="35" spans="1:28" s="25" customFormat="1" ht="13.5" customHeight="1" thickBot="1" x14ac:dyDescent="0.25">
      <c r="A35" s="551"/>
      <c r="B35" s="544"/>
      <c r="C35" s="554"/>
      <c r="D35" s="635"/>
      <c r="E35" s="639"/>
      <c r="F35" s="659"/>
      <c r="G35" s="58" t="str">
        <f>$G$11</f>
        <v>SSIAD</v>
      </c>
      <c r="H35" s="59">
        <f t="shared" si="6"/>
        <v>1</v>
      </c>
      <c r="I35" s="60" t="s">
        <v>29</v>
      </c>
      <c r="J35" s="61" t="s">
        <v>28</v>
      </c>
      <c r="K35" s="61"/>
      <c r="L35" s="61"/>
      <c r="M35" s="117" t="e">
        <f t="shared" si="0"/>
        <v>#DIV/0!</v>
      </c>
      <c r="N35" s="445"/>
      <c r="O35" s="61"/>
      <c r="P35" s="62" t="e">
        <f t="shared" si="1"/>
        <v>#DIV/0!</v>
      </c>
      <c r="Q35" s="61"/>
      <c r="R35" s="61"/>
      <c r="S35" s="62" t="e">
        <f t="shared" si="2"/>
        <v>#DIV/0!</v>
      </c>
      <c r="T35" s="61"/>
      <c r="U35" s="61"/>
      <c r="V35" s="62" t="e">
        <f t="shared" si="3"/>
        <v>#DIV/0!</v>
      </c>
      <c r="W35" s="61"/>
      <c r="X35" s="61"/>
      <c r="Y35" s="62" t="e">
        <f t="shared" si="4"/>
        <v>#DIV/0!</v>
      </c>
      <c r="Z35" s="61"/>
      <c r="AA35" s="61"/>
      <c r="AB35" s="117" t="e">
        <f t="shared" si="5"/>
        <v>#DIV/0!</v>
      </c>
    </row>
    <row r="36" spans="1:28" s="25" customFormat="1" ht="13.5" customHeight="1" thickBot="1" x14ac:dyDescent="0.25">
      <c r="A36" s="551"/>
      <c r="B36" s="544"/>
      <c r="C36" s="554"/>
      <c r="D36" s="635"/>
      <c r="E36" s="639"/>
      <c r="F36" s="659"/>
      <c r="G36" s="58" t="str">
        <f>$G$12</f>
        <v>EHPAD 3 (HP + HT)</v>
      </c>
      <c r="H36" s="59">
        <f t="shared" si="6"/>
        <v>1</v>
      </c>
      <c r="I36" s="60" t="s">
        <v>29</v>
      </c>
      <c r="J36" s="61" t="s">
        <v>28</v>
      </c>
      <c r="K36" s="61"/>
      <c r="L36" s="61"/>
      <c r="M36" s="117" t="e">
        <f t="shared" si="0"/>
        <v>#DIV/0!</v>
      </c>
      <c r="N36" s="445"/>
      <c r="O36" s="61"/>
      <c r="P36" s="62" t="e">
        <f t="shared" si="1"/>
        <v>#DIV/0!</v>
      </c>
      <c r="Q36" s="61"/>
      <c r="R36" s="61"/>
      <c r="S36" s="62" t="e">
        <f t="shared" si="2"/>
        <v>#DIV/0!</v>
      </c>
      <c r="T36" s="61"/>
      <c r="U36" s="61"/>
      <c r="V36" s="62" t="e">
        <f t="shared" si="3"/>
        <v>#DIV/0!</v>
      </c>
      <c r="W36" s="61"/>
      <c r="X36" s="61"/>
      <c r="Y36" s="62" t="e">
        <f t="shared" si="4"/>
        <v>#DIV/0!</v>
      </c>
      <c r="Z36" s="61"/>
      <c r="AA36" s="61"/>
      <c r="AB36" s="117" t="e">
        <f t="shared" si="5"/>
        <v>#DIV/0!</v>
      </c>
    </row>
    <row r="37" spans="1:28" s="17" customFormat="1" ht="13.5" customHeight="1" thickBot="1" x14ac:dyDescent="0.25">
      <c r="A37" s="551"/>
      <c r="B37" s="544"/>
      <c r="C37" s="554"/>
      <c r="D37" s="635"/>
      <c r="E37" s="639"/>
      <c r="F37" s="659"/>
      <c r="G37" s="58" t="str">
        <f>$G$13</f>
        <v>EHPAD 4 (HP + HT)</v>
      </c>
      <c r="H37" s="59">
        <f t="shared" si="6"/>
        <v>1</v>
      </c>
      <c r="I37" s="60" t="s">
        <v>29</v>
      </c>
      <c r="J37" s="61" t="s">
        <v>28</v>
      </c>
      <c r="K37" s="61"/>
      <c r="L37" s="61"/>
      <c r="M37" s="117" t="e">
        <f t="shared" si="0"/>
        <v>#DIV/0!</v>
      </c>
      <c r="N37" s="445"/>
      <c r="O37" s="61"/>
      <c r="P37" s="62" t="e">
        <f t="shared" si="1"/>
        <v>#DIV/0!</v>
      </c>
      <c r="Q37" s="61"/>
      <c r="R37" s="61"/>
      <c r="S37" s="62" t="e">
        <f t="shared" si="2"/>
        <v>#DIV/0!</v>
      </c>
      <c r="T37" s="61"/>
      <c r="U37" s="61"/>
      <c r="V37" s="62" t="e">
        <f t="shared" si="3"/>
        <v>#DIV/0!</v>
      </c>
      <c r="W37" s="61"/>
      <c r="X37" s="61"/>
      <c r="Y37" s="62" t="e">
        <f t="shared" si="4"/>
        <v>#DIV/0!</v>
      </c>
      <c r="Z37" s="61"/>
      <c r="AA37" s="61"/>
      <c r="AB37" s="117" t="e">
        <f t="shared" si="5"/>
        <v>#DIV/0!</v>
      </c>
    </row>
    <row r="38" spans="1:28" s="17" customFormat="1" ht="13.5" customHeight="1" thickBot="1" x14ac:dyDescent="0.25">
      <c r="A38" s="551"/>
      <c r="B38" s="544"/>
      <c r="C38" s="554"/>
      <c r="D38" s="635"/>
      <c r="E38" s="639"/>
      <c r="F38" s="659"/>
      <c r="G38" s="58" t="str">
        <f>$G$14</f>
        <v>EHPAD 5 (HP + HT)</v>
      </c>
      <c r="H38" s="59">
        <f t="shared" si="6"/>
        <v>1</v>
      </c>
      <c r="I38" s="60" t="s">
        <v>29</v>
      </c>
      <c r="J38" s="61" t="s">
        <v>28</v>
      </c>
      <c r="K38" s="61"/>
      <c r="L38" s="61"/>
      <c r="M38" s="117" t="e">
        <f t="shared" si="0"/>
        <v>#DIV/0!</v>
      </c>
      <c r="N38" s="445"/>
      <c r="O38" s="61"/>
      <c r="P38" s="62" t="e">
        <f t="shared" si="1"/>
        <v>#DIV/0!</v>
      </c>
      <c r="Q38" s="61"/>
      <c r="R38" s="61"/>
      <c r="S38" s="62" t="e">
        <f t="shared" si="2"/>
        <v>#DIV/0!</v>
      </c>
      <c r="T38" s="61"/>
      <c r="U38" s="61"/>
      <c r="V38" s="62" t="e">
        <f t="shared" si="3"/>
        <v>#DIV/0!</v>
      </c>
      <c r="W38" s="61"/>
      <c r="X38" s="61"/>
      <c r="Y38" s="62" t="e">
        <f t="shared" si="4"/>
        <v>#DIV/0!</v>
      </c>
      <c r="Z38" s="61"/>
      <c r="AA38" s="61"/>
      <c r="AB38" s="117" t="e">
        <f t="shared" si="5"/>
        <v>#DIV/0!</v>
      </c>
    </row>
    <row r="39" spans="1:28" s="17" customFormat="1" ht="13.5" customHeight="1" x14ac:dyDescent="0.2">
      <c r="A39" s="551"/>
      <c r="B39" s="544"/>
      <c r="C39" s="555"/>
      <c r="D39" s="636"/>
      <c r="E39" s="640"/>
      <c r="F39" s="659"/>
      <c r="G39" s="104" t="str">
        <f>$G$15</f>
        <v>EHPAD 6 (HP + HT)</v>
      </c>
      <c r="H39" s="105">
        <f t="shared" si="6"/>
        <v>1</v>
      </c>
      <c r="I39" s="106" t="s">
        <v>29</v>
      </c>
      <c r="J39" s="107" t="s">
        <v>28</v>
      </c>
      <c r="K39" s="107"/>
      <c r="L39" s="107"/>
      <c r="M39" s="118" t="e">
        <f t="shared" si="0"/>
        <v>#DIV/0!</v>
      </c>
      <c r="N39" s="446"/>
      <c r="O39" s="107"/>
      <c r="P39" s="108" t="e">
        <f t="shared" si="1"/>
        <v>#DIV/0!</v>
      </c>
      <c r="Q39" s="107"/>
      <c r="R39" s="107"/>
      <c r="S39" s="108" t="e">
        <f t="shared" si="2"/>
        <v>#DIV/0!</v>
      </c>
      <c r="T39" s="107"/>
      <c r="U39" s="107"/>
      <c r="V39" s="108" t="e">
        <f t="shared" si="3"/>
        <v>#DIV/0!</v>
      </c>
      <c r="W39" s="107"/>
      <c r="X39" s="107"/>
      <c r="Y39" s="108" t="e">
        <f t="shared" si="4"/>
        <v>#DIV/0!</v>
      </c>
      <c r="Z39" s="107"/>
      <c r="AA39" s="107"/>
      <c r="AB39" s="118" t="e">
        <f t="shared" si="5"/>
        <v>#DIV/0!</v>
      </c>
    </row>
    <row r="40" spans="1:28" s="25" customFormat="1" ht="13.5" customHeight="1" x14ac:dyDescent="0.2">
      <c r="A40" s="551"/>
      <c r="B40" s="544"/>
      <c r="C40" s="306" t="s">
        <v>67</v>
      </c>
      <c r="D40" s="67"/>
      <c r="E40" s="309"/>
      <c r="F40" s="67"/>
      <c r="G40" s="67"/>
      <c r="H40" s="68"/>
      <c r="I40" s="69"/>
      <c r="J40" s="69"/>
      <c r="K40" s="69"/>
      <c r="L40" s="69"/>
      <c r="M40" s="278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278"/>
    </row>
    <row r="41" spans="1:28" s="17" customFormat="1" ht="13.5" customHeight="1" thickBot="1" x14ac:dyDescent="0.25">
      <c r="A41" s="551"/>
      <c r="B41" s="544"/>
      <c r="C41" s="554"/>
      <c r="D41" s="627" t="s">
        <v>46</v>
      </c>
      <c r="E41" s="641"/>
      <c r="F41" s="660" t="s">
        <v>122</v>
      </c>
      <c r="G41" s="110" t="str">
        <f>$G$8</f>
        <v>EHPAD 1 (HP+HT)</v>
      </c>
      <c r="H41" s="111">
        <f t="shared" si="6"/>
        <v>1</v>
      </c>
      <c r="I41" s="5" t="s">
        <v>29</v>
      </c>
      <c r="J41" s="6" t="s">
        <v>28</v>
      </c>
      <c r="K41" s="6"/>
      <c r="L41" s="6"/>
      <c r="M41" s="126" t="e">
        <f t="shared" ref="M41:M74" si="7">+K41/L41</f>
        <v>#DIV/0!</v>
      </c>
      <c r="N41" s="448"/>
      <c r="O41" s="6"/>
      <c r="P41" s="22" t="e">
        <f t="shared" ref="P41:P74" si="8">+N41/O41</f>
        <v>#DIV/0!</v>
      </c>
      <c r="Q41" s="6"/>
      <c r="R41" s="6"/>
      <c r="S41" s="22" t="e">
        <f t="shared" ref="S41:S74" si="9">+Q41/R41</f>
        <v>#DIV/0!</v>
      </c>
      <c r="T41" s="6"/>
      <c r="U41" s="6"/>
      <c r="V41" s="22" t="e">
        <f t="shared" ref="V41:V74" si="10">+T41/U41</f>
        <v>#DIV/0!</v>
      </c>
      <c r="W41" s="6"/>
      <c r="X41" s="6"/>
      <c r="Y41" s="22" t="e">
        <f t="shared" ref="Y41:Y74" si="11">+W41/X41</f>
        <v>#DIV/0!</v>
      </c>
      <c r="Z41" s="6"/>
      <c r="AA41" s="6"/>
      <c r="AB41" s="126" t="e">
        <f t="shared" ref="AB41:AB74" si="12">+Z41/AA41</f>
        <v>#DIV/0!</v>
      </c>
    </row>
    <row r="42" spans="1:28" s="17" customFormat="1" ht="13.5" customHeight="1" thickBot="1" x14ac:dyDescent="0.25">
      <c r="A42" s="551"/>
      <c r="B42" s="544"/>
      <c r="C42" s="554"/>
      <c r="D42" s="628"/>
      <c r="E42" s="625"/>
      <c r="F42" s="661"/>
      <c r="G42" s="112" t="str">
        <f>$G$9</f>
        <v>EHPAD 2 (HP+HT)</v>
      </c>
      <c r="H42" s="111">
        <f t="shared" si="6"/>
        <v>1</v>
      </c>
      <c r="I42" s="4" t="s">
        <v>29</v>
      </c>
      <c r="J42" s="3" t="s">
        <v>28</v>
      </c>
      <c r="K42" s="3"/>
      <c r="L42" s="3"/>
      <c r="M42" s="127" t="e">
        <f t="shared" si="7"/>
        <v>#DIV/0!</v>
      </c>
      <c r="N42" s="449"/>
      <c r="O42" s="3"/>
      <c r="P42" s="21" t="e">
        <f t="shared" si="8"/>
        <v>#DIV/0!</v>
      </c>
      <c r="Q42" s="3"/>
      <c r="R42" s="3"/>
      <c r="S42" s="21" t="e">
        <f t="shared" si="9"/>
        <v>#DIV/0!</v>
      </c>
      <c r="T42" s="3"/>
      <c r="U42" s="3"/>
      <c r="V42" s="21" t="e">
        <f t="shared" si="10"/>
        <v>#DIV/0!</v>
      </c>
      <c r="W42" s="3"/>
      <c r="X42" s="3"/>
      <c r="Y42" s="21" t="e">
        <f t="shared" si="11"/>
        <v>#DIV/0!</v>
      </c>
      <c r="Z42" s="3"/>
      <c r="AA42" s="3"/>
      <c r="AB42" s="127" t="e">
        <f t="shared" si="12"/>
        <v>#DIV/0!</v>
      </c>
    </row>
    <row r="43" spans="1:28" s="25" customFormat="1" ht="13.5" customHeight="1" thickBot="1" x14ac:dyDescent="0.25">
      <c r="A43" s="551"/>
      <c r="B43" s="544"/>
      <c r="C43" s="554"/>
      <c r="D43" s="628"/>
      <c r="E43" s="625"/>
      <c r="F43" s="661"/>
      <c r="G43" s="112" t="str">
        <f>$G$10</f>
        <v>AJ</v>
      </c>
      <c r="H43" s="111">
        <f t="shared" ref="H43:H76" si="13">+IF(G43&lt;&gt;"",1,0)</f>
        <v>1</v>
      </c>
      <c r="I43" s="4" t="s">
        <v>29</v>
      </c>
      <c r="J43" s="3" t="s">
        <v>28</v>
      </c>
      <c r="K43" s="3"/>
      <c r="L43" s="3"/>
      <c r="M43" s="127" t="e">
        <f t="shared" si="7"/>
        <v>#DIV/0!</v>
      </c>
      <c r="N43" s="449"/>
      <c r="O43" s="3"/>
      <c r="P43" s="21" t="e">
        <f t="shared" si="8"/>
        <v>#DIV/0!</v>
      </c>
      <c r="Q43" s="3"/>
      <c r="R43" s="3"/>
      <c r="S43" s="21" t="e">
        <f t="shared" si="9"/>
        <v>#DIV/0!</v>
      </c>
      <c r="T43" s="3"/>
      <c r="U43" s="3"/>
      <c r="V43" s="21" t="e">
        <f t="shared" si="10"/>
        <v>#DIV/0!</v>
      </c>
      <c r="W43" s="3"/>
      <c r="X43" s="3"/>
      <c r="Y43" s="21" t="e">
        <f t="shared" si="11"/>
        <v>#DIV/0!</v>
      </c>
      <c r="Z43" s="3"/>
      <c r="AA43" s="3"/>
      <c r="AB43" s="127" t="e">
        <f t="shared" si="12"/>
        <v>#DIV/0!</v>
      </c>
    </row>
    <row r="44" spans="1:28" s="25" customFormat="1" ht="13.5" customHeight="1" thickBot="1" x14ac:dyDescent="0.25">
      <c r="A44" s="551"/>
      <c r="B44" s="544"/>
      <c r="C44" s="554"/>
      <c r="D44" s="628"/>
      <c r="E44" s="625"/>
      <c r="F44" s="661"/>
      <c r="G44" s="112" t="str">
        <f>$G$11</f>
        <v>SSIAD</v>
      </c>
      <c r="H44" s="111">
        <f t="shared" si="13"/>
        <v>1</v>
      </c>
      <c r="I44" s="4" t="s">
        <v>29</v>
      </c>
      <c r="J44" s="3" t="s">
        <v>28</v>
      </c>
      <c r="K44" s="3"/>
      <c r="L44" s="3"/>
      <c r="M44" s="127" t="e">
        <f t="shared" si="7"/>
        <v>#DIV/0!</v>
      </c>
      <c r="N44" s="449"/>
      <c r="O44" s="3"/>
      <c r="P44" s="21" t="e">
        <f t="shared" si="8"/>
        <v>#DIV/0!</v>
      </c>
      <c r="Q44" s="3"/>
      <c r="R44" s="3"/>
      <c r="S44" s="21" t="e">
        <f t="shared" si="9"/>
        <v>#DIV/0!</v>
      </c>
      <c r="T44" s="3"/>
      <c r="U44" s="3"/>
      <c r="V44" s="21" t="e">
        <f t="shared" si="10"/>
        <v>#DIV/0!</v>
      </c>
      <c r="W44" s="3"/>
      <c r="X44" s="3"/>
      <c r="Y44" s="21" t="e">
        <f t="shared" si="11"/>
        <v>#DIV/0!</v>
      </c>
      <c r="Z44" s="3"/>
      <c r="AA44" s="3"/>
      <c r="AB44" s="127" t="e">
        <f t="shared" si="12"/>
        <v>#DIV/0!</v>
      </c>
    </row>
    <row r="45" spans="1:28" s="25" customFormat="1" ht="13.5" customHeight="1" thickBot="1" x14ac:dyDescent="0.25">
      <c r="A45" s="551"/>
      <c r="B45" s="544"/>
      <c r="C45" s="554"/>
      <c r="D45" s="628"/>
      <c r="E45" s="625"/>
      <c r="F45" s="661"/>
      <c r="G45" s="112" t="str">
        <f>$G$12</f>
        <v>EHPAD 3 (HP + HT)</v>
      </c>
      <c r="H45" s="111">
        <f t="shared" si="13"/>
        <v>1</v>
      </c>
      <c r="I45" s="4" t="s">
        <v>29</v>
      </c>
      <c r="J45" s="3" t="s">
        <v>28</v>
      </c>
      <c r="K45" s="3"/>
      <c r="L45" s="3"/>
      <c r="M45" s="127" t="e">
        <f t="shared" si="7"/>
        <v>#DIV/0!</v>
      </c>
      <c r="N45" s="449"/>
      <c r="O45" s="3"/>
      <c r="P45" s="21" t="e">
        <f t="shared" si="8"/>
        <v>#DIV/0!</v>
      </c>
      <c r="Q45" s="3"/>
      <c r="R45" s="3"/>
      <c r="S45" s="21" t="e">
        <f t="shared" si="9"/>
        <v>#DIV/0!</v>
      </c>
      <c r="T45" s="3"/>
      <c r="U45" s="3"/>
      <c r="V45" s="21" t="e">
        <f t="shared" si="10"/>
        <v>#DIV/0!</v>
      </c>
      <c r="W45" s="3"/>
      <c r="X45" s="3"/>
      <c r="Y45" s="21" t="e">
        <f t="shared" si="11"/>
        <v>#DIV/0!</v>
      </c>
      <c r="Z45" s="3"/>
      <c r="AA45" s="3"/>
      <c r="AB45" s="127" t="e">
        <f t="shared" si="12"/>
        <v>#DIV/0!</v>
      </c>
    </row>
    <row r="46" spans="1:28" s="25" customFormat="1" ht="13.5" customHeight="1" thickBot="1" x14ac:dyDescent="0.25">
      <c r="A46" s="551"/>
      <c r="B46" s="544"/>
      <c r="C46" s="554"/>
      <c r="D46" s="628"/>
      <c r="E46" s="625"/>
      <c r="F46" s="661"/>
      <c r="G46" s="112" t="str">
        <f>$G$13</f>
        <v>EHPAD 4 (HP + HT)</v>
      </c>
      <c r="H46" s="111">
        <f t="shared" si="13"/>
        <v>1</v>
      </c>
      <c r="I46" s="4" t="s">
        <v>29</v>
      </c>
      <c r="J46" s="3" t="s">
        <v>28</v>
      </c>
      <c r="K46" s="3"/>
      <c r="L46" s="3"/>
      <c r="M46" s="127" t="e">
        <f t="shared" si="7"/>
        <v>#DIV/0!</v>
      </c>
      <c r="N46" s="449"/>
      <c r="O46" s="3"/>
      <c r="P46" s="21" t="e">
        <f t="shared" si="8"/>
        <v>#DIV/0!</v>
      </c>
      <c r="Q46" s="3"/>
      <c r="R46" s="3"/>
      <c r="S46" s="21" t="e">
        <f t="shared" si="9"/>
        <v>#DIV/0!</v>
      </c>
      <c r="T46" s="3"/>
      <c r="U46" s="3"/>
      <c r="V46" s="21" t="e">
        <f t="shared" si="10"/>
        <v>#DIV/0!</v>
      </c>
      <c r="W46" s="3"/>
      <c r="X46" s="3"/>
      <c r="Y46" s="21" t="e">
        <f t="shared" si="11"/>
        <v>#DIV/0!</v>
      </c>
      <c r="Z46" s="3"/>
      <c r="AA46" s="3"/>
      <c r="AB46" s="127" t="e">
        <f t="shared" si="12"/>
        <v>#DIV/0!</v>
      </c>
    </row>
    <row r="47" spans="1:28" s="17" customFormat="1" ht="13.5" customHeight="1" thickBot="1" x14ac:dyDescent="0.25">
      <c r="A47" s="551"/>
      <c r="B47" s="544"/>
      <c r="C47" s="554"/>
      <c r="D47" s="628"/>
      <c r="E47" s="625"/>
      <c r="F47" s="661"/>
      <c r="G47" s="112" t="str">
        <f>$G$14</f>
        <v>EHPAD 5 (HP + HT)</v>
      </c>
      <c r="H47" s="111">
        <f t="shared" si="13"/>
        <v>1</v>
      </c>
      <c r="I47" s="4" t="s">
        <v>29</v>
      </c>
      <c r="J47" s="3" t="s">
        <v>28</v>
      </c>
      <c r="K47" s="3"/>
      <c r="L47" s="3"/>
      <c r="M47" s="127" t="e">
        <f t="shared" si="7"/>
        <v>#DIV/0!</v>
      </c>
      <c r="N47" s="449"/>
      <c r="O47" s="3"/>
      <c r="P47" s="21" t="e">
        <f t="shared" si="8"/>
        <v>#DIV/0!</v>
      </c>
      <c r="Q47" s="3"/>
      <c r="R47" s="3"/>
      <c r="S47" s="21" t="e">
        <f t="shared" si="9"/>
        <v>#DIV/0!</v>
      </c>
      <c r="T47" s="3"/>
      <c r="U47" s="3"/>
      <c r="V47" s="21" t="e">
        <f t="shared" si="10"/>
        <v>#DIV/0!</v>
      </c>
      <c r="W47" s="3"/>
      <c r="X47" s="3"/>
      <c r="Y47" s="21" t="e">
        <f t="shared" si="11"/>
        <v>#DIV/0!</v>
      </c>
      <c r="Z47" s="3"/>
      <c r="AA47" s="3"/>
      <c r="AB47" s="127" t="e">
        <f t="shared" si="12"/>
        <v>#DIV/0!</v>
      </c>
    </row>
    <row r="48" spans="1:28" s="17" customFormat="1" ht="13.5" customHeight="1" x14ac:dyDescent="0.2">
      <c r="A48" s="551"/>
      <c r="B48" s="544"/>
      <c r="C48" s="555"/>
      <c r="D48" s="629"/>
      <c r="E48" s="630"/>
      <c r="F48" s="662"/>
      <c r="G48" s="112" t="str">
        <f>$G$15</f>
        <v>EHPAD 6 (HP + HT)</v>
      </c>
      <c r="H48" s="228">
        <f t="shared" si="13"/>
        <v>1</v>
      </c>
      <c r="I48" s="4" t="s">
        <v>29</v>
      </c>
      <c r="J48" s="3" t="s">
        <v>28</v>
      </c>
      <c r="K48" s="3"/>
      <c r="L48" s="3"/>
      <c r="M48" s="127" t="e">
        <f t="shared" si="7"/>
        <v>#DIV/0!</v>
      </c>
      <c r="N48" s="449"/>
      <c r="O48" s="3"/>
      <c r="P48" s="21" t="e">
        <f t="shared" si="8"/>
        <v>#DIV/0!</v>
      </c>
      <c r="Q48" s="3"/>
      <c r="R48" s="3"/>
      <c r="S48" s="21" t="e">
        <f t="shared" si="9"/>
        <v>#DIV/0!</v>
      </c>
      <c r="T48" s="3"/>
      <c r="U48" s="3"/>
      <c r="V48" s="21" t="e">
        <f t="shared" si="10"/>
        <v>#DIV/0!</v>
      </c>
      <c r="W48" s="3"/>
      <c r="X48" s="3"/>
      <c r="Y48" s="21" t="e">
        <f t="shared" si="11"/>
        <v>#DIV/0!</v>
      </c>
      <c r="Z48" s="3"/>
      <c r="AA48" s="3"/>
      <c r="AB48" s="127" t="e">
        <f t="shared" si="12"/>
        <v>#DIV/0!</v>
      </c>
    </row>
    <row r="49" spans="1:28" s="25" customFormat="1" ht="13.5" customHeight="1" x14ac:dyDescent="0.2">
      <c r="A49" s="551"/>
      <c r="B49" s="544"/>
      <c r="C49" s="306" t="s">
        <v>74</v>
      </c>
      <c r="D49" s="35"/>
      <c r="E49" s="309"/>
      <c r="F49" s="67"/>
      <c r="G49" s="67"/>
      <c r="H49" s="68"/>
      <c r="I49" s="69"/>
      <c r="J49" s="69"/>
      <c r="K49" s="69"/>
      <c r="L49" s="69"/>
      <c r="M49" s="278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278"/>
    </row>
    <row r="50" spans="1:28" s="17" customFormat="1" ht="13.5" customHeight="1" thickBot="1" x14ac:dyDescent="0.25">
      <c r="A50" s="551"/>
      <c r="B50" s="544"/>
      <c r="C50" s="554"/>
      <c r="D50" s="672" t="s">
        <v>47</v>
      </c>
      <c r="E50" s="643" t="s">
        <v>60</v>
      </c>
      <c r="F50" s="665" t="s">
        <v>153</v>
      </c>
      <c r="G50" s="70" t="str">
        <f>$G$8</f>
        <v>EHPAD 1 (HP+HT)</v>
      </c>
      <c r="H50" s="71">
        <f t="shared" si="13"/>
        <v>1</v>
      </c>
      <c r="I50" s="72" t="s">
        <v>29</v>
      </c>
      <c r="J50" s="73" t="s">
        <v>30</v>
      </c>
      <c r="K50" s="73"/>
      <c r="L50" s="73"/>
      <c r="M50" s="470" t="e">
        <f t="shared" si="7"/>
        <v>#DIV/0!</v>
      </c>
      <c r="N50" s="450"/>
      <c r="O50" s="73"/>
      <c r="P50" s="74" t="e">
        <f t="shared" si="8"/>
        <v>#DIV/0!</v>
      </c>
      <c r="Q50" s="73"/>
      <c r="R50" s="73"/>
      <c r="S50" s="74" t="e">
        <f t="shared" si="9"/>
        <v>#DIV/0!</v>
      </c>
      <c r="T50" s="73"/>
      <c r="U50" s="73"/>
      <c r="V50" s="74" t="e">
        <f t="shared" si="10"/>
        <v>#DIV/0!</v>
      </c>
      <c r="W50" s="73"/>
      <c r="X50" s="73"/>
      <c r="Y50" s="74" t="e">
        <f t="shared" si="11"/>
        <v>#DIV/0!</v>
      </c>
      <c r="Z50" s="73"/>
      <c r="AA50" s="73"/>
      <c r="AB50" s="123" t="e">
        <f t="shared" si="12"/>
        <v>#DIV/0!</v>
      </c>
    </row>
    <row r="51" spans="1:28" s="17" customFormat="1" ht="13.5" customHeight="1" thickBot="1" x14ac:dyDescent="0.25">
      <c r="A51" s="551"/>
      <c r="B51" s="544"/>
      <c r="C51" s="554"/>
      <c r="D51" s="673"/>
      <c r="E51" s="644"/>
      <c r="F51" s="665"/>
      <c r="G51" s="75" t="str">
        <f>$G$9</f>
        <v>EHPAD 2 (HP+HT)</v>
      </c>
      <c r="H51" s="76">
        <f t="shared" si="13"/>
        <v>1</v>
      </c>
      <c r="I51" s="77" t="s">
        <v>29</v>
      </c>
      <c r="J51" s="78" t="s">
        <v>30</v>
      </c>
      <c r="K51" s="78"/>
      <c r="L51" s="78"/>
      <c r="M51" s="471" t="e">
        <f t="shared" si="7"/>
        <v>#DIV/0!</v>
      </c>
      <c r="N51" s="451"/>
      <c r="O51" s="78"/>
      <c r="P51" s="79" t="e">
        <f t="shared" si="8"/>
        <v>#DIV/0!</v>
      </c>
      <c r="Q51" s="78"/>
      <c r="R51" s="78"/>
      <c r="S51" s="79" t="e">
        <f t="shared" si="9"/>
        <v>#DIV/0!</v>
      </c>
      <c r="T51" s="78"/>
      <c r="U51" s="78"/>
      <c r="V51" s="79" t="e">
        <f t="shared" si="10"/>
        <v>#DIV/0!</v>
      </c>
      <c r="W51" s="78"/>
      <c r="X51" s="78"/>
      <c r="Y51" s="79" t="e">
        <f t="shared" si="11"/>
        <v>#DIV/0!</v>
      </c>
      <c r="Z51" s="78"/>
      <c r="AA51" s="78"/>
      <c r="AB51" s="124" t="e">
        <f t="shared" si="12"/>
        <v>#DIV/0!</v>
      </c>
    </row>
    <row r="52" spans="1:28" s="25" customFormat="1" ht="13.5" customHeight="1" thickBot="1" x14ac:dyDescent="0.25">
      <c r="A52" s="551"/>
      <c r="B52" s="544"/>
      <c r="C52" s="554"/>
      <c r="D52" s="673"/>
      <c r="E52" s="644"/>
      <c r="F52" s="665"/>
      <c r="G52" s="75" t="str">
        <f>$G$10</f>
        <v>AJ</v>
      </c>
      <c r="H52" s="76">
        <f t="shared" si="13"/>
        <v>1</v>
      </c>
      <c r="I52" s="77" t="s">
        <v>29</v>
      </c>
      <c r="J52" s="78" t="s">
        <v>30</v>
      </c>
      <c r="K52" s="78"/>
      <c r="L52" s="78"/>
      <c r="M52" s="471" t="e">
        <f t="shared" si="7"/>
        <v>#DIV/0!</v>
      </c>
      <c r="N52" s="451"/>
      <c r="O52" s="78"/>
      <c r="P52" s="79" t="e">
        <f t="shared" si="8"/>
        <v>#DIV/0!</v>
      </c>
      <c r="Q52" s="78"/>
      <c r="R52" s="78"/>
      <c r="S52" s="79" t="e">
        <f t="shared" si="9"/>
        <v>#DIV/0!</v>
      </c>
      <c r="T52" s="78"/>
      <c r="U52" s="78"/>
      <c r="V52" s="79" t="e">
        <f t="shared" si="10"/>
        <v>#DIV/0!</v>
      </c>
      <c r="W52" s="78"/>
      <c r="X52" s="78"/>
      <c r="Y52" s="79" t="e">
        <f t="shared" si="11"/>
        <v>#DIV/0!</v>
      </c>
      <c r="Z52" s="78"/>
      <c r="AA52" s="78"/>
      <c r="AB52" s="124" t="e">
        <f t="shared" si="12"/>
        <v>#DIV/0!</v>
      </c>
    </row>
    <row r="53" spans="1:28" s="25" customFormat="1" ht="13.5" customHeight="1" thickBot="1" x14ac:dyDescent="0.25">
      <c r="A53" s="551"/>
      <c r="B53" s="544"/>
      <c r="C53" s="554"/>
      <c r="D53" s="673"/>
      <c r="E53" s="644"/>
      <c r="F53" s="665"/>
      <c r="G53" s="75" t="str">
        <f>$G$11</f>
        <v>SSIAD</v>
      </c>
      <c r="H53" s="76">
        <f t="shared" si="13"/>
        <v>1</v>
      </c>
      <c r="I53" s="77" t="s">
        <v>29</v>
      </c>
      <c r="J53" s="78" t="s">
        <v>30</v>
      </c>
      <c r="K53" s="78"/>
      <c r="L53" s="78"/>
      <c r="M53" s="471" t="e">
        <f t="shared" si="7"/>
        <v>#DIV/0!</v>
      </c>
      <c r="N53" s="451"/>
      <c r="O53" s="78"/>
      <c r="P53" s="79" t="e">
        <f t="shared" si="8"/>
        <v>#DIV/0!</v>
      </c>
      <c r="Q53" s="78"/>
      <c r="R53" s="78"/>
      <c r="S53" s="79" t="e">
        <f t="shared" si="9"/>
        <v>#DIV/0!</v>
      </c>
      <c r="T53" s="78"/>
      <c r="U53" s="78"/>
      <c r="V53" s="79" t="e">
        <f t="shared" si="10"/>
        <v>#DIV/0!</v>
      </c>
      <c r="W53" s="78"/>
      <c r="X53" s="78"/>
      <c r="Y53" s="79" t="e">
        <f t="shared" si="11"/>
        <v>#DIV/0!</v>
      </c>
      <c r="Z53" s="78"/>
      <c r="AA53" s="78"/>
      <c r="AB53" s="124" t="e">
        <f t="shared" si="12"/>
        <v>#DIV/0!</v>
      </c>
    </row>
    <row r="54" spans="1:28" s="25" customFormat="1" ht="13.5" customHeight="1" thickBot="1" x14ac:dyDescent="0.25">
      <c r="A54" s="551"/>
      <c r="B54" s="544"/>
      <c r="C54" s="554"/>
      <c r="D54" s="673"/>
      <c r="E54" s="644"/>
      <c r="F54" s="665"/>
      <c r="G54" s="75" t="str">
        <f>$G$12</f>
        <v>EHPAD 3 (HP + HT)</v>
      </c>
      <c r="H54" s="76">
        <f t="shared" si="13"/>
        <v>1</v>
      </c>
      <c r="I54" s="77" t="s">
        <v>29</v>
      </c>
      <c r="J54" s="78" t="s">
        <v>30</v>
      </c>
      <c r="K54" s="78"/>
      <c r="L54" s="78"/>
      <c r="M54" s="471" t="e">
        <f t="shared" si="7"/>
        <v>#DIV/0!</v>
      </c>
      <c r="N54" s="451"/>
      <c r="O54" s="78"/>
      <c r="P54" s="79" t="e">
        <f t="shared" si="8"/>
        <v>#DIV/0!</v>
      </c>
      <c r="Q54" s="78"/>
      <c r="R54" s="78"/>
      <c r="S54" s="79" t="e">
        <f t="shared" si="9"/>
        <v>#DIV/0!</v>
      </c>
      <c r="T54" s="78"/>
      <c r="U54" s="78"/>
      <c r="V54" s="79" t="e">
        <f t="shared" si="10"/>
        <v>#DIV/0!</v>
      </c>
      <c r="W54" s="78"/>
      <c r="X54" s="78"/>
      <c r="Y54" s="79" t="e">
        <f t="shared" si="11"/>
        <v>#DIV/0!</v>
      </c>
      <c r="Z54" s="78"/>
      <c r="AA54" s="78"/>
      <c r="AB54" s="124" t="e">
        <f t="shared" si="12"/>
        <v>#DIV/0!</v>
      </c>
    </row>
    <row r="55" spans="1:28" s="25" customFormat="1" ht="13.5" customHeight="1" thickBot="1" x14ac:dyDescent="0.25">
      <c r="A55" s="551"/>
      <c r="B55" s="544"/>
      <c r="C55" s="554"/>
      <c r="D55" s="673"/>
      <c r="E55" s="644"/>
      <c r="F55" s="665"/>
      <c r="G55" s="75" t="str">
        <f>$G$13</f>
        <v>EHPAD 4 (HP + HT)</v>
      </c>
      <c r="H55" s="76">
        <f t="shared" si="13"/>
        <v>1</v>
      </c>
      <c r="I55" s="77" t="s">
        <v>29</v>
      </c>
      <c r="J55" s="78" t="s">
        <v>30</v>
      </c>
      <c r="K55" s="78"/>
      <c r="L55" s="78"/>
      <c r="M55" s="471" t="e">
        <f t="shared" si="7"/>
        <v>#DIV/0!</v>
      </c>
      <c r="N55" s="451"/>
      <c r="O55" s="78"/>
      <c r="P55" s="79" t="e">
        <f t="shared" si="8"/>
        <v>#DIV/0!</v>
      </c>
      <c r="Q55" s="78"/>
      <c r="R55" s="78"/>
      <c r="S55" s="79" t="e">
        <f t="shared" si="9"/>
        <v>#DIV/0!</v>
      </c>
      <c r="T55" s="78"/>
      <c r="U55" s="78"/>
      <c r="V55" s="79" t="e">
        <f t="shared" si="10"/>
        <v>#DIV/0!</v>
      </c>
      <c r="W55" s="78"/>
      <c r="X55" s="78"/>
      <c r="Y55" s="79" t="e">
        <f t="shared" si="11"/>
        <v>#DIV/0!</v>
      </c>
      <c r="Z55" s="78"/>
      <c r="AA55" s="78"/>
      <c r="AB55" s="124" t="e">
        <f t="shared" si="12"/>
        <v>#DIV/0!</v>
      </c>
    </row>
    <row r="56" spans="1:28" s="17" customFormat="1" ht="13.5" customHeight="1" thickBot="1" x14ac:dyDescent="0.25">
      <c r="A56" s="551"/>
      <c r="B56" s="544"/>
      <c r="C56" s="554"/>
      <c r="D56" s="673"/>
      <c r="E56" s="644"/>
      <c r="F56" s="665"/>
      <c r="G56" s="75" t="str">
        <f>$G$14</f>
        <v>EHPAD 5 (HP + HT)</v>
      </c>
      <c r="H56" s="76">
        <f t="shared" si="13"/>
        <v>1</v>
      </c>
      <c r="I56" s="77" t="s">
        <v>29</v>
      </c>
      <c r="J56" s="78" t="s">
        <v>30</v>
      </c>
      <c r="K56" s="78"/>
      <c r="L56" s="78"/>
      <c r="M56" s="471" t="e">
        <f t="shared" si="7"/>
        <v>#DIV/0!</v>
      </c>
      <c r="N56" s="451"/>
      <c r="O56" s="78"/>
      <c r="P56" s="79" t="e">
        <f t="shared" si="8"/>
        <v>#DIV/0!</v>
      </c>
      <c r="Q56" s="78"/>
      <c r="R56" s="78"/>
      <c r="S56" s="79" t="e">
        <f t="shared" si="9"/>
        <v>#DIV/0!</v>
      </c>
      <c r="T56" s="78"/>
      <c r="U56" s="78"/>
      <c r="V56" s="79" t="e">
        <f t="shared" si="10"/>
        <v>#DIV/0!</v>
      </c>
      <c r="W56" s="78"/>
      <c r="X56" s="78"/>
      <c r="Y56" s="79" t="e">
        <f t="shared" si="11"/>
        <v>#DIV/0!</v>
      </c>
      <c r="Z56" s="78"/>
      <c r="AA56" s="78"/>
      <c r="AB56" s="124" t="e">
        <f t="shared" si="12"/>
        <v>#DIV/0!</v>
      </c>
    </row>
    <row r="57" spans="1:28" s="17" customFormat="1" ht="13.5" customHeight="1" thickBot="1" x14ac:dyDescent="0.25">
      <c r="A57" s="551"/>
      <c r="B57" s="544"/>
      <c r="C57" s="554"/>
      <c r="D57" s="673"/>
      <c r="E57" s="644"/>
      <c r="F57" s="665"/>
      <c r="G57" s="80" t="str">
        <f>$G$15</f>
        <v>EHPAD 6 (HP + HT)</v>
      </c>
      <c r="H57" s="81">
        <f t="shared" si="13"/>
        <v>1</v>
      </c>
      <c r="I57" s="82" t="s">
        <v>29</v>
      </c>
      <c r="J57" s="83" t="s">
        <v>30</v>
      </c>
      <c r="K57" s="83"/>
      <c r="L57" s="83"/>
      <c r="M57" s="472" t="e">
        <f t="shared" si="7"/>
        <v>#DIV/0!</v>
      </c>
      <c r="N57" s="452"/>
      <c r="O57" s="83"/>
      <c r="P57" s="84" t="e">
        <f t="shared" si="8"/>
        <v>#DIV/0!</v>
      </c>
      <c r="Q57" s="83"/>
      <c r="R57" s="83"/>
      <c r="S57" s="84" t="e">
        <f t="shared" si="9"/>
        <v>#DIV/0!</v>
      </c>
      <c r="T57" s="83"/>
      <c r="U57" s="83"/>
      <c r="V57" s="84" t="e">
        <f t="shared" si="10"/>
        <v>#DIV/0!</v>
      </c>
      <c r="W57" s="83"/>
      <c r="X57" s="83"/>
      <c r="Y57" s="84" t="e">
        <f t="shared" si="11"/>
        <v>#DIV/0!</v>
      </c>
      <c r="Z57" s="83"/>
      <c r="AA57" s="83"/>
      <c r="AB57" s="125" t="e">
        <f t="shared" si="12"/>
        <v>#DIV/0!</v>
      </c>
    </row>
    <row r="58" spans="1:28" s="17" customFormat="1" ht="13.5" customHeight="1" thickBot="1" x14ac:dyDescent="0.25">
      <c r="A58" s="551"/>
      <c r="B58" s="544"/>
      <c r="C58" s="554"/>
      <c r="D58" s="673"/>
      <c r="E58" s="644"/>
      <c r="F58" s="665" t="s">
        <v>154</v>
      </c>
      <c r="G58" s="85" t="str">
        <f t="shared" ref="G58:G65" si="14">IF(G50&lt;&gt;"",G50,"")</f>
        <v>EHPAD 1 (HP+HT)</v>
      </c>
      <c r="H58" s="86">
        <f t="shared" si="13"/>
        <v>1</v>
      </c>
      <c r="I58" s="87" t="s">
        <v>32</v>
      </c>
      <c r="J58" s="88" t="s">
        <v>26</v>
      </c>
      <c r="K58" s="88"/>
      <c r="L58" s="88"/>
      <c r="M58" s="473" t="e">
        <f t="shared" si="7"/>
        <v>#DIV/0!</v>
      </c>
      <c r="N58" s="453"/>
      <c r="O58" s="88"/>
      <c r="P58" s="89" t="e">
        <f t="shared" si="8"/>
        <v>#DIV/0!</v>
      </c>
      <c r="Q58" s="88"/>
      <c r="R58" s="88"/>
      <c r="S58" s="89" t="e">
        <f t="shared" si="9"/>
        <v>#DIV/0!</v>
      </c>
      <c r="T58" s="88"/>
      <c r="U58" s="88"/>
      <c r="V58" s="89" t="e">
        <f t="shared" si="10"/>
        <v>#DIV/0!</v>
      </c>
      <c r="W58" s="88"/>
      <c r="X58" s="88"/>
      <c r="Y58" s="89" t="e">
        <f t="shared" si="11"/>
        <v>#DIV/0!</v>
      </c>
      <c r="Z58" s="88"/>
      <c r="AA58" s="88"/>
      <c r="AB58" s="123" t="e">
        <f t="shared" si="12"/>
        <v>#DIV/0!</v>
      </c>
    </row>
    <row r="59" spans="1:28" s="25" customFormat="1" ht="13.5" customHeight="1" thickBot="1" x14ac:dyDescent="0.25">
      <c r="A59" s="551"/>
      <c r="B59" s="544"/>
      <c r="C59" s="554"/>
      <c r="D59" s="673"/>
      <c r="E59" s="644"/>
      <c r="F59" s="665"/>
      <c r="G59" s="90" t="str">
        <f t="shared" si="14"/>
        <v>EHPAD 2 (HP+HT)</v>
      </c>
      <c r="H59" s="91">
        <f t="shared" si="13"/>
        <v>1</v>
      </c>
      <c r="I59" s="92" t="s">
        <v>32</v>
      </c>
      <c r="J59" s="93" t="s">
        <v>26</v>
      </c>
      <c r="K59" s="93"/>
      <c r="L59" s="93"/>
      <c r="M59" s="474" t="e">
        <f t="shared" si="7"/>
        <v>#DIV/0!</v>
      </c>
      <c r="N59" s="454"/>
      <c r="O59" s="93"/>
      <c r="P59" s="94" t="e">
        <f t="shared" si="8"/>
        <v>#DIV/0!</v>
      </c>
      <c r="Q59" s="93"/>
      <c r="R59" s="93"/>
      <c r="S59" s="94" t="e">
        <f t="shared" si="9"/>
        <v>#DIV/0!</v>
      </c>
      <c r="T59" s="93"/>
      <c r="U59" s="93"/>
      <c r="V59" s="94" t="e">
        <f t="shared" si="10"/>
        <v>#DIV/0!</v>
      </c>
      <c r="W59" s="93"/>
      <c r="X59" s="93"/>
      <c r="Y59" s="94" t="e">
        <f t="shared" si="11"/>
        <v>#DIV/0!</v>
      </c>
      <c r="Z59" s="93"/>
      <c r="AA59" s="93"/>
      <c r="AB59" s="124" t="e">
        <f t="shared" si="12"/>
        <v>#DIV/0!</v>
      </c>
    </row>
    <row r="60" spans="1:28" s="25" customFormat="1" ht="13.5" customHeight="1" thickBot="1" x14ac:dyDescent="0.25">
      <c r="A60" s="551"/>
      <c r="B60" s="544"/>
      <c r="C60" s="554"/>
      <c r="D60" s="673"/>
      <c r="E60" s="644"/>
      <c r="F60" s="665"/>
      <c r="G60" s="90" t="str">
        <f t="shared" si="14"/>
        <v>AJ</v>
      </c>
      <c r="H60" s="91">
        <f t="shared" si="13"/>
        <v>1</v>
      </c>
      <c r="I60" s="92" t="s">
        <v>32</v>
      </c>
      <c r="J60" s="93" t="s">
        <v>26</v>
      </c>
      <c r="K60" s="93"/>
      <c r="L60" s="93"/>
      <c r="M60" s="474" t="e">
        <f t="shared" si="7"/>
        <v>#DIV/0!</v>
      </c>
      <c r="N60" s="454"/>
      <c r="O60" s="93"/>
      <c r="P60" s="94" t="e">
        <f t="shared" si="8"/>
        <v>#DIV/0!</v>
      </c>
      <c r="Q60" s="93"/>
      <c r="R60" s="93"/>
      <c r="S60" s="94" t="e">
        <f t="shared" si="9"/>
        <v>#DIV/0!</v>
      </c>
      <c r="T60" s="93"/>
      <c r="U60" s="93"/>
      <c r="V60" s="94" t="e">
        <f t="shared" si="10"/>
        <v>#DIV/0!</v>
      </c>
      <c r="W60" s="93"/>
      <c r="X60" s="93"/>
      <c r="Y60" s="94" t="e">
        <f t="shared" si="11"/>
        <v>#DIV/0!</v>
      </c>
      <c r="Z60" s="93"/>
      <c r="AA60" s="93"/>
      <c r="AB60" s="124" t="e">
        <f t="shared" si="12"/>
        <v>#DIV/0!</v>
      </c>
    </row>
    <row r="61" spans="1:28" s="25" customFormat="1" ht="13.5" customHeight="1" thickBot="1" x14ac:dyDescent="0.25">
      <c r="A61" s="551"/>
      <c r="B61" s="544"/>
      <c r="C61" s="554"/>
      <c r="D61" s="673"/>
      <c r="E61" s="644"/>
      <c r="F61" s="665"/>
      <c r="G61" s="90" t="str">
        <f t="shared" si="14"/>
        <v>SSIAD</v>
      </c>
      <c r="H61" s="91">
        <f t="shared" si="13"/>
        <v>1</v>
      </c>
      <c r="I61" s="92" t="s">
        <v>32</v>
      </c>
      <c r="J61" s="93" t="s">
        <v>26</v>
      </c>
      <c r="K61" s="93"/>
      <c r="L61" s="93"/>
      <c r="M61" s="474" t="e">
        <f t="shared" si="7"/>
        <v>#DIV/0!</v>
      </c>
      <c r="N61" s="454"/>
      <c r="O61" s="93"/>
      <c r="P61" s="94" t="e">
        <f t="shared" si="8"/>
        <v>#DIV/0!</v>
      </c>
      <c r="Q61" s="93"/>
      <c r="R61" s="93"/>
      <c r="S61" s="94" t="e">
        <f t="shared" si="9"/>
        <v>#DIV/0!</v>
      </c>
      <c r="T61" s="93"/>
      <c r="U61" s="93"/>
      <c r="V61" s="94" t="e">
        <f t="shared" si="10"/>
        <v>#DIV/0!</v>
      </c>
      <c r="W61" s="93"/>
      <c r="X61" s="93"/>
      <c r="Y61" s="94" t="e">
        <f t="shared" si="11"/>
        <v>#DIV/0!</v>
      </c>
      <c r="Z61" s="93"/>
      <c r="AA61" s="93"/>
      <c r="AB61" s="124" t="e">
        <f t="shared" si="12"/>
        <v>#DIV/0!</v>
      </c>
    </row>
    <row r="62" spans="1:28" s="25" customFormat="1" ht="13.5" customHeight="1" thickBot="1" x14ac:dyDescent="0.25">
      <c r="A62" s="551"/>
      <c r="B62" s="544"/>
      <c r="C62" s="554"/>
      <c r="D62" s="673"/>
      <c r="E62" s="644"/>
      <c r="F62" s="665"/>
      <c r="G62" s="90" t="str">
        <f t="shared" si="14"/>
        <v>EHPAD 3 (HP + HT)</v>
      </c>
      <c r="H62" s="91">
        <f t="shared" si="13"/>
        <v>1</v>
      </c>
      <c r="I62" s="92" t="s">
        <v>32</v>
      </c>
      <c r="J62" s="93" t="s">
        <v>26</v>
      </c>
      <c r="K62" s="93"/>
      <c r="L62" s="93"/>
      <c r="M62" s="474" t="e">
        <f t="shared" si="7"/>
        <v>#DIV/0!</v>
      </c>
      <c r="N62" s="454"/>
      <c r="O62" s="93"/>
      <c r="P62" s="94" t="e">
        <f t="shared" si="8"/>
        <v>#DIV/0!</v>
      </c>
      <c r="Q62" s="93"/>
      <c r="R62" s="93"/>
      <c r="S62" s="94" t="e">
        <f t="shared" si="9"/>
        <v>#DIV/0!</v>
      </c>
      <c r="T62" s="93"/>
      <c r="U62" s="93"/>
      <c r="V62" s="94" t="e">
        <f t="shared" si="10"/>
        <v>#DIV/0!</v>
      </c>
      <c r="W62" s="93"/>
      <c r="X62" s="93"/>
      <c r="Y62" s="94" t="e">
        <f t="shared" si="11"/>
        <v>#DIV/0!</v>
      </c>
      <c r="Z62" s="93"/>
      <c r="AA62" s="93"/>
      <c r="AB62" s="124" t="e">
        <f t="shared" si="12"/>
        <v>#DIV/0!</v>
      </c>
    </row>
    <row r="63" spans="1:28" s="17" customFormat="1" ht="13.5" customHeight="1" thickBot="1" x14ac:dyDescent="0.25">
      <c r="A63" s="551"/>
      <c r="B63" s="544"/>
      <c r="C63" s="554"/>
      <c r="D63" s="673"/>
      <c r="E63" s="644"/>
      <c r="F63" s="665"/>
      <c r="G63" s="90" t="str">
        <f t="shared" si="14"/>
        <v>EHPAD 4 (HP + HT)</v>
      </c>
      <c r="H63" s="91">
        <f t="shared" si="13"/>
        <v>1</v>
      </c>
      <c r="I63" s="92" t="s">
        <v>32</v>
      </c>
      <c r="J63" s="93" t="s">
        <v>26</v>
      </c>
      <c r="K63" s="93"/>
      <c r="L63" s="93"/>
      <c r="M63" s="474" t="e">
        <f t="shared" si="7"/>
        <v>#DIV/0!</v>
      </c>
      <c r="N63" s="454"/>
      <c r="O63" s="93"/>
      <c r="P63" s="94" t="e">
        <f t="shared" si="8"/>
        <v>#DIV/0!</v>
      </c>
      <c r="Q63" s="93"/>
      <c r="R63" s="93"/>
      <c r="S63" s="94" t="e">
        <f t="shared" si="9"/>
        <v>#DIV/0!</v>
      </c>
      <c r="T63" s="93"/>
      <c r="U63" s="93"/>
      <c r="V63" s="94" t="e">
        <f t="shared" si="10"/>
        <v>#DIV/0!</v>
      </c>
      <c r="W63" s="93"/>
      <c r="X63" s="93"/>
      <c r="Y63" s="94" t="e">
        <f t="shared" si="11"/>
        <v>#DIV/0!</v>
      </c>
      <c r="Z63" s="93"/>
      <c r="AA63" s="93"/>
      <c r="AB63" s="124" t="e">
        <f t="shared" si="12"/>
        <v>#DIV/0!</v>
      </c>
    </row>
    <row r="64" spans="1:28" s="17" customFormat="1" ht="13.5" customHeight="1" thickBot="1" x14ac:dyDescent="0.25">
      <c r="A64" s="551"/>
      <c r="B64" s="544"/>
      <c r="C64" s="573"/>
      <c r="D64" s="673"/>
      <c r="E64" s="644"/>
      <c r="F64" s="665"/>
      <c r="G64" s="90" t="str">
        <f t="shared" si="14"/>
        <v>EHPAD 5 (HP + HT)</v>
      </c>
      <c r="H64" s="91">
        <f t="shared" si="13"/>
        <v>1</v>
      </c>
      <c r="I64" s="92" t="s">
        <v>32</v>
      </c>
      <c r="J64" s="93" t="s">
        <v>26</v>
      </c>
      <c r="K64" s="93"/>
      <c r="L64" s="93"/>
      <c r="M64" s="474" t="e">
        <f t="shared" si="7"/>
        <v>#DIV/0!</v>
      </c>
      <c r="N64" s="454"/>
      <c r="O64" s="93"/>
      <c r="P64" s="94" t="e">
        <f t="shared" si="8"/>
        <v>#DIV/0!</v>
      </c>
      <c r="Q64" s="93"/>
      <c r="R64" s="93"/>
      <c r="S64" s="94" t="e">
        <f t="shared" si="9"/>
        <v>#DIV/0!</v>
      </c>
      <c r="T64" s="93"/>
      <c r="U64" s="93"/>
      <c r="V64" s="94" t="e">
        <f t="shared" si="10"/>
        <v>#DIV/0!</v>
      </c>
      <c r="W64" s="93"/>
      <c r="X64" s="93"/>
      <c r="Y64" s="94" t="e">
        <f t="shared" si="11"/>
        <v>#DIV/0!</v>
      </c>
      <c r="Z64" s="93"/>
      <c r="AA64" s="93"/>
      <c r="AB64" s="124" t="e">
        <f t="shared" si="12"/>
        <v>#DIV/0!</v>
      </c>
    </row>
    <row r="65" spans="1:28" s="17" customFormat="1" ht="13.5" customHeight="1" x14ac:dyDescent="0.2">
      <c r="A65" s="551"/>
      <c r="B65" s="544"/>
      <c r="C65" s="550"/>
      <c r="D65" s="674"/>
      <c r="E65" s="645"/>
      <c r="F65" s="665"/>
      <c r="G65" s="279" t="str">
        <f t="shared" si="14"/>
        <v>EHPAD 6 (HP + HT)</v>
      </c>
      <c r="H65" s="280">
        <f t="shared" si="13"/>
        <v>1</v>
      </c>
      <c r="I65" s="281" t="s">
        <v>32</v>
      </c>
      <c r="J65" s="282" t="s">
        <v>26</v>
      </c>
      <c r="K65" s="282"/>
      <c r="L65" s="282"/>
      <c r="M65" s="475" t="e">
        <f t="shared" si="7"/>
        <v>#DIV/0!</v>
      </c>
      <c r="N65" s="455"/>
      <c r="O65" s="282"/>
      <c r="P65" s="283" t="e">
        <f t="shared" si="8"/>
        <v>#DIV/0!</v>
      </c>
      <c r="Q65" s="282"/>
      <c r="R65" s="282"/>
      <c r="S65" s="283" t="e">
        <f t="shared" si="9"/>
        <v>#DIV/0!</v>
      </c>
      <c r="T65" s="282"/>
      <c r="U65" s="282"/>
      <c r="V65" s="283" t="e">
        <f t="shared" si="10"/>
        <v>#DIV/0!</v>
      </c>
      <c r="W65" s="282"/>
      <c r="X65" s="282"/>
      <c r="Y65" s="283" t="e">
        <f t="shared" si="11"/>
        <v>#DIV/0!</v>
      </c>
      <c r="Z65" s="282"/>
      <c r="AA65" s="282"/>
      <c r="AB65" s="124" t="e">
        <f t="shared" si="12"/>
        <v>#DIV/0!</v>
      </c>
    </row>
    <row r="66" spans="1:28" s="25" customFormat="1" ht="13.5" customHeight="1" x14ac:dyDescent="0.2">
      <c r="A66" s="551"/>
      <c r="B66" s="544"/>
      <c r="C66" s="306" t="s">
        <v>63</v>
      </c>
      <c r="D66" s="32"/>
      <c r="E66" s="310"/>
      <c r="F66" s="109"/>
      <c r="G66" s="109"/>
      <c r="H66" s="121"/>
      <c r="I66" s="122"/>
      <c r="J66" s="122"/>
      <c r="K66" s="122"/>
      <c r="L66" s="122"/>
      <c r="M66" s="276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276"/>
    </row>
    <row r="67" spans="1:28" s="17" customFormat="1" ht="13.5" customHeight="1" thickBot="1" x14ac:dyDescent="0.25">
      <c r="A67" s="551"/>
      <c r="B67" s="544"/>
      <c r="C67" s="554"/>
      <c r="D67" s="672" t="s">
        <v>48</v>
      </c>
      <c r="E67" s="643" t="s">
        <v>60</v>
      </c>
      <c r="F67" s="665" t="s">
        <v>155</v>
      </c>
      <c r="G67" s="70" t="str">
        <f>$G$8</f>
        <v>EHPAD 1 (HP+HT)</v>
      </c>
      <c r="H67" s="71">
        <f t="shared" si="13"/>
        <v>1</v>
      </c>
      <c r="I67" s="72" t="s">
        <v>156</v>
      </c>
      <c r="J67" s="73" t="s">
        <v>31</v>
      </c>
      <c r="K67" s="73"/>
      <c r="L67" s="73"/>
      <c r="M67" s="470" t="e">
        <f t="shared" si="7"/>
        <v>#DIV/0!</v>
      </c>
      <c r="N67" s="450"/>
      <c r="O67" s="73"/>
      <c r="P67" s="74" t="e">
        <f t="shared" si="8"/>
        <v>#DIV/0!</v>
      </c>
      <c r="Q67" s="73"/>
      <c r="R67" s="73"/>
      <c r="S67" s="74" t="e">
        <f t="shared" si="9"/>
        <v>#DIV/0!</v>
      </c>
      <c r="T67" s="73"/>
      <c r="U67" s="73"/>
      <c r="V67" s="74" t="e">
        <f t="shared" si="10"/>
        <v>#DIV/0!</v>
      </c>
      <c r="W67" s="73"/>
      <c r="X67" s="73"/>
      <c r="Y67" s="74" t="e">
        <f t="shared" si="11"/>
        <v>#DIV/0!</v>
      </c>
      <c r="Z67" s="73"/>
      <c r="AA67" s="73"/>
      <c r="AB67" s="123" t="e">
        <f t="shared" si="12"/>
        <v>#DIV/0!</v>
      </c>
    </row>
    <row r="68" spans="1:28" s="17" customFormat="1" ht="13.5" customHeight="1" thickBot="1" x14ac:dyDescent="0.25">
      <c r="A68" s="551"/>
      <c r="B68" s="544"/>
      <c r="C68" s="554"/>
      <c r="D68" s="673"/>
      <c r="E68" s="644"/>
      <c r="F68" s="665"/>
      <c r="G68" s="75" t="str">
        <f>$G$9</f>
        <v>EHPAD 2 (HP+HT)</v>
      </c>
      <c r="H68" s="76">
        <f t="shared" si="13"/>
        <v>1</v>
      </c>
      <c r="I68" s="72" t="s">
        <v>156</v>
      </c>
      <c r="J68" s="78" t="s">
        <v>31</v>
      </c>
      <c r="K68" s="78"/>
      <c r="L68" s="78"/>
      <c r="M68" s="471" t="e">
        <f t="shared" si="7"/>
        <v>#DIV/0!</v>
      </c>
      <c r="N68" s="451"/>
      <c r="O68" s="78"/>
      <c r="P68" s="79" t="e">
        <f t="shared" si="8"/>
        <v>#DIV/0!</v>
      </c>
      <c r="Q68" s="78"/>
      <c r="R68" s="78"/>
      <c r="S68" s="79" t="e">
        <f t="shared" si="9"/>
        <v>#DIV/0!</v>
      </c>
      <c r="T68" s="78"/>
      <c r="U68" s="78"/>
      <c r="V68" s="79" t="e">
        <f t="shared" si="10"/>
        <v>#DIV/0!</v>
      </c>
      <c r="W68" s="78"/>
      <c r="X68" s="78"/>
      <c r="Y68" s="79" t="e">
        <f t="shared" si="11"/>
        <v>#DIV/0!</v>
      </c>
      <c r="Z68" s="78"/>
      <c r="AA68" s="78"/>
      <c r="AB68" s="124" t="e">
        <f t="shared" si="12"/>
        <v>#DIV/0!</v>
      </c>
    </row>
    <row r="69" spans="1:28" s="25" customFormat="1" ht="13.5" customHeight="1" thickBot="1" x14ac:dyDescent="0.25">
      <c r="A69" s="551"/>
      <c r="B69" s="544"/>
      <c r="C69" s="554"/>
      <c r="D69" s="673"/>
      <c r="E69" s="644"/>
      <c r="F69" s="665"/>
      <c r="G69" s="75" t="str">
        <f>$G$10</f>
        <v>AJ</v>
      </c>
      <c r="H69" s="76">
        <f t="shared" si="13"/>
        <v>1</v>
      </c>
      <c r="I69" s="72" t="s">
        <v>156</v>
      </c>
      <c r="J69" s="78" t="s">
        <v>31</v>
      </c>
      <c r="K69" s="78"/>
      <c r="L69" s="78"/>
      <c r="M69" s="471" t="e">
        <f t="shared" si="7"/>
        <v>#DIV/0!</v>
      </c>
      <c r="N69" s="451"/>
      <c r="O69" s="78"/>
      <c r="P69" s="79" t="e">
        <f t="shared" si="8"/>
        <v>#DIV/0!</v>
      </c>
      <c r="Q69" s="78"/>
      <c r="R69" s="78"/>
      <c r="S69" s="79" t="e">
        <f t="shared" si="9"/>
        <v>#DIV/0!</v>
      </c>
      <c r="T69" s="78"/>
      <c r="U69" s="78"/>
      <c r="V69" s="79" t="e">
        <f t="shared" si="10"/>
        <v>#DIV/0!</v>
      </c>
      <c r="W69" s="78"/>
      <c r="X69" s="78"/>
      <c r="Y69" s="79" t="e">
        <f t="shared" si="11"/>
        <v>#DIV/0!</v>
      </c>
      <c r="Z69" s="78"/>
      <c r="AA69" s="78"/>
      <c r="AB69" s="124" t="e">
        <f t="shared" si="12"/>
        <v>#DIV/0!</v>
      </c>
    </row>
    <row r="70" spans="1:28" s="25" customFormat="1" ht="13.5" customHeight="1" thickBot="1" x14ac:dyDescent="0.25">
      <c r="A70" s="551"/>
      <c r="B70" s="544"/>
      <c r="C70" s="554"/>
      <c r="D70" s="673"/>
      <c r="E70" s="644"/>
      <c r="F70" s="665"/>
      <c r="G70" s="75" t="str">
        <f>$G$11</f>
        <v>SSIAD</v>
      </c>
      <c r="H70" s="76">
        <f t="shared" si="13"/>
        <v>1</v>
      </c>
      <c r="I70" s="72" t="s">
        <v>156</v>
      </c>
      <c r="J70" s="78" t="s">
        <v>31</v>
      </c>
      <c r="K70" s="78"/>
      <c r="L70" s="78"/>
      <c r="M70" s="471" t="e">
        <f t="shared" si="7"/>
        <v>#DIV/0!</v>
      </c>
      <c r="N70" s="451"/>
      <c r="O70" s="78"/>
      <c r="P70" s="79" t="e">
        <f t="shared" si="8"/>
        <v>#DIV/0!</v>
      </c>
      <c r="Q70" s="78"/>
      <c r="R70" s="78"/>
      <c r="S70" s="79" t="e">
        <f t="shared" si="9"/>
        <v>#DIV/0!</v>
      </c>
      <c r="T70" s="78"/>
      <c r="U70" s="78"/>
      <c r="V70" s="79" t="e">
        <f t="shared" si="10"/>
        <v>#DIV/0!</v>
      </c>
      <c r="W70" s="78"/>
      <c r="X70" s="78"/>
      <c r="Y70" s="79" t="e">
        <f t="shared" si="11"/>
        <v>#DIV/0!</v>
      </c>
      <c r="Z70" s="78"/>
      <c r="AA70" s="78"/>
      <c r="AB70" s="124" t="e">
        <f t="shared" si="12"/>
        <v>#DIV/0!</v>
      </c>
    </row>
    <row r="71" spans="1:28" s="25" customFormat="1" ht="13.5" customHeight="1" thickBot="1" x14ac:dyDescent="0.25">
      <c r="A71" s="551"/>
      <c r="B71" s="544"/>
      <c r="C71" s="554"/>
      <c r="D71" s="673"/>
      <c r="E71" s="644"/>
      <c r="F71" s="665"/>
      <c r="G71" s="75" t="str">
        <f>$G$12</f>
        <v>EHPAD 3 (HP + HT)</v>
      </c>
      <c r="H71" s="76">
        <f t="shared" si="13"/>
        <v>1</v>
      </c>
      <c r="I71" s="72" t="s">
        <v>156</v>
      </c>
      <c r="J71" s="78" t="s">
        <v>31</v>
      </c>
      <c r="K71" s="78"/>
      <c r="L71" s="78"/>
      <c r="M71" s="471" t="e">
        <f t="shared" si="7"/>
        <v>#DIV/0!</v>
      </c>
      <c r="N71" s="451"/>
      <c r="O71" s="78"/>
      <c r="P71" s="79" t="e">
        <f t="shared" si="8"/>
        <v>#DIV/0!</v>
      </c>
      <c r="Q71" s="78"/>
      <c r="R71" s="78"/>
      <c r="S71" s="79" t="e">
        <f t="shared" si="9"/>
        <v>#DIV/0!</v>
      </c>
      <c r="T71" s="78"/>
      <c r="U71" s="78"/>
      <c r="V71" s="79" t="e">
        <f t="shared" si="10"/>
        <v>#DIV/0!</v>
      </c>
      <c r="W71" s="78"/>
      <c r="X71" s="78"/>
      <c r="Y71" s="79" t="e">
        <f t="shared" si="11"/>
        <v>#DIV/0!</v>
      </c>
      <c r="Z71" s="78"/>
      <c r="AA71" s="78"/>
      <c r="AB71" s="124" t="e">
        <f t="shared" si="12"/>
        <v>#DIV/0!</v>
      </c>
    </row>
    <row r="72" spans="1:28" s="25" customFormat="1" ht="13.5" customHeight="1" thickBot="1" x14ac:dyDescent="0.25">
      <c r="A72" s="551"/>
      <c r="B72" s="544"/>
      <c r="C72" s="554"/>
      <c r="D72" s="673"/>
      <c r="E72" s="644"/>
      <c r="F72" s="665"/>
      <c r="G72" s="75" t="str">
        <f>$G$13</f>
        <v>EHPAD 4 (HP + HT)</v>
      </c>
      <c r="H72" s="76">
        <f t="shared" si="13"/>
        <v>1</v>
      </c>
      <c r="I72" s="72" t="s">
        <v>156</v>
      </c>
      <c r="J72" s="78" t="s">
        <v>31</v>
      </c>
      <c r="K72" s="78"/>
      <c r="L72" s="78"/>
      <c r="M72" s="471" t="e">
        <f t="shared" si="7"/>
        <v>#DIV/0!</v>
      </c>
      <c r="N72" s="451"/>
      <c r="O72" s="78"/>
      <c r="P72" s="79" t="e">
        <f t="shared" si="8"/>
        <v>#DIV/0!</v>
      </c>
      <c r="Q72" s="78"/>
      <c r="R72" s="78"/>
      <c r="S72" s="79" t="e">
        <f t="shared" si="9"/>
        <v>#DIV/0!</v>
      </c>
      <c r="T72" s="78"/>
      <c r="U72" s="78"/>
      <c r="V72" s="79" t="e">
        <f t="shared" si="10"/>
        <v>#DIV/0!</v>
      </c>
      <c r="W72" s="78"/>
      <c r="X72" s="78"/>
      <c r="Y72" s="79" t="e">
        <f t="shared" si="11"/>
        <v>#DIV/0!</v>
      </c>
      <c r="Z72" s="78"/>
      <c r="AA72" s="78"/>
      <c r="AB72" s="124" t="e">
        <f t="shared" si="12"/>
        <v>#DIV/0!</v>
      </c>
    </row>
    <row r="73" spans="1:28" s="17" customFormat="1" ht="13.5" customHeight="1" thickBot="1" x14ac:dyDescent="0.25">
      <c r="A73" s="551"/>
      <c r="B73" s="544"/>
      <c r="C73" s="554"/>
      <c r="D73" s="673"/>
      <c r="E73" s="644"/>
      <c r="F73" s="665"/>
      <c r="G73" s="75" t="str">
        <f>$G$14</f>
        <v>EHPAD 5 (HP + HT)</v>
      </c>
      <c r="H73" s="76">
        <f t="shared" si="13"/>
        <v>1</v>
      </c>
      <c r="I73" s="72" t="s">
        <v>156</v>
      </c>
      <c r="J73" s="78" t="s">
        <v>31</v>
      </c>
      <c r="K73" s="78"/>
      <c r="L73" s="78"/>
      <c r="M73" s="471" t="e">
        <f t="shared" si="7"/>
        <v>#DIV/0!</v>
      </c>
      <c r="N73" s="451"/>
      <c r="O73" s="78"/>
      <c r="P73" s="79" t="e">
        <f t="shared" si="8"/>
        <v>#DIV/0!</v>
      </c>
      <c r="Q73" s="78"/>
      <c r="R73" s="78"/>
      <c r="S73" s="79" t="e">
        <f t="shared" si="9"/>
        <v>#DIV/0!</v>
      </c>
      <c r="T73" s="78"/>
      <c r="U73" s="78"/>
      <c r="V73" s="79" t="e">
        <f t="shared" si="10"/>
        <v>#DIV/0!</v>
      </c>
      <c r="W73" s="78"/>
      <c r="X73" s="78"/>
      <c r="Y73" s="79" t="e">
        <f t="shared" si="11"/>
        <v>#DIV/0!</v>
      </c>
      <c r="Z73" s="78"/>
      <c r="AA73" s="78"/>
      <c r="AB73" s="124" t="e">
        <f t="shared" si="12"/>
        <v>#DIV/0!</v>
      </c>
    </row>
    <row r="74" spans="1:28" s="17" customFormat="1" ht="13.5" customHeight="1" thickBot="1" x14ac:dyDescent="0.25">
      <c r="A74" s="551"/>
      <c r="B74" s="544"/>
      <c r="C74" s="554"/>
      <c r="D74" s="673"/>
      <c r="E74" s="644"/>
      <c r="F74" s="665"/>
      <c r="G74" s="80" t="str">
        <f>$G$15</f>
        <v>EHPAD 6 (HP + HT)</v>
      </c>
      <c r="H74" s="81">
        <f t="shared" si="13"/>
        <v>1</v>
      </c>
      <c r="I74" s="72" t="s">
        <v>156</v>
      </c>
      <c r="J74" s="83" t="s">
        <v>31</v>
      </c>
      <c r="K74" s="83"/>
      <c r="L74" s="83"/>
      <c r="M74" s="472" t="e">
        <f t="shared" si="7"/>
        <v>#DIV/0!</v>
      </c>
      <c r="N74" s="452"/>
      <c r="O74" s="83"/>
      <c r="P74" s="84" t="e">
        <f t="shared" si="8"/>
        <v>#DIV/0!</v>
      </c>
      <c r="Q74" s="83"/>
      <c r="R74" s="83"/>
      <c r="S74" s="84" t="e">
        <f t="shared" si="9"/>
        <v>#DIV/0!</v>
      </c>
      <c r="T74" s="83"/>
      <c r="U74" s="83"/>
      <c r="V74" s="84" t="e">
        <f t="shared" si="10"/>
        <v>#DIV/0!</v>
      </c>
      <c r="W74" s="83"/>
      <c r="X74" s="83"/>
      <c r="Y74" s="84" t="e">
        <f t="shared" si="11"/>
        <v>#DIV/0!</v>
      </c>
      <c r="Z74" s="83"/>
      <c r="AA74" s="83"/>
      <c r="AB74" s="125" t="e">
        <f t="shared" si="12"/>
        <v>#DIV/0!</v>
      </c>
    </row>
    <row r="75" spans="1:28" s="17" customFormat="1" ht="13.5" customHeight="1" thickBot="1" x14ac:dyDescent="0.25">
      <c r="A75" s="551"/>
      <c r="B75" s="544"/>
      <c r="C75" s="554"/>
      <c r="D75" s="673"/>
      <c r="E75" s="644"/>
      <c r="F75" s="665" t="s">
        <v>157</v>
      </c>
      <c r="G75" s="85" t="str">
        <f t="shared" ref="G75:G82" si="15">IF(G67&lt;&gt;"",G67,"")</f>
        <v>EHPAD 1 (HP+HT)</v>
      </c>
      <c r="H75" s="86">
        <f t="shared" si="13"/>
        <v>1</v>
      </c>
      <c r="I75" s="89">
        <v>0</v>
      </c>
      <c r="J75" s="88" t="s">
        <v>28</v>
      </c>
      <c r="K75" s="88"/>
      <c r="L75" s="88"/>
      <c r="M75" s="473" t="e">
        <f t="shared" ref="M75:M100" si="16">+K75/L75</f>
        <v>#DIV/0!</v>
      </c>
      <c r="N75" s="453"/>
      <c r="O75" s="88"/>
      <c r="P75" s="89" t="e">
        <f t="shared" ref="P75:P100" si="17">+N75/O75</f>
        <v>#DIV/0!</v>
      </c>
      <c r="Q75" s="88"/>
      <c r="R75" s="88"/>
      <c r="S75" s="89" t="e">
        <f t="shared" ref="S75:S100" si="18">+Q75/R75</f>
        <v>#DIV/0!</v>
      </c>
      <c r="T75" s="88"/>
      <c r="U75" s="88"/>
      <c r="V75" s="89" t="e">
        <f t="shared" ref="V75:V100" si="19">+T75/U75</f>
        <v>#DIV/0!</v>
      </c>
      <c r="W75" s="88"/>
      <c r="X75" s="88"/>
      <c r="Y75" s="89" t="e">
        <f t="shared" ref="Y75:Y100" si="20">+W75/X75</f>
        <v>#DIV/0!</v>
      </c>
      <c r="Z75" s="88"/>
      <c r="AA75" s="88"/>
      <c r="AB75" s="123" t="e">
        <f t="shared" ref="AB75:AB100" si="21">+Z75/AA75</f>
        <v>#DIV/0!</v>
      </c>
    </row>
    <row r="76" spans="1:28" s="17" customFormat="1" ht="13.5" customHeight="1" thickBot="1" x14ac:dyDescent="0.25">
      <c r="A76" s="551"/>
      <c r="B76" s="544"/>
      <c r="C76" s="554"/>
      <c r="D76" s="673"/>
      <c r="E76" s="644"/>
      <c r="F76" s="665"/>
      <c r="G76" s="90" t="str">
        <f t="shared" si="15"/>
        <v>EHPAD 2 (HP+HT)</v>
      </c>
      <c r="H76" s="91">
        <f t="shared" si="13"/>
        <v>1</v>
      </c>
      <c r="I76" s="89">
        <v>0</v>
      </c>
      <c r="J76" s="88" t="s">
        <v>28</v>
      </c>
      <c r="K76" s="93"/>
      <c r="L76" s="93"/>
      <c r="M76" s="474" t="e">
        <f t="shared" si="16"/>
        <v>#DIV/0!</v>
      </c>
      <c r="N76" s="454"/>
      <c r="O76" s="93"/>
      <c r="P76" s="94" t="e">
        <f t="shared" si="17"/>
        <v>#DIV/0!</v>
      </c>
      <c r="Q76" s="93"/>
      <c r="R76" s="93"/>
      <c r="S76" s="94" t="e">
        <f t="shared" si="18"/>
        <v>#DIV/0!</v>
      </c>
      <c r="T76" s="93"/>
      <c r="U76" s="93"/>
      <c r="V76" s="94" t="e">
        <f t="shared" si="19"/>
        <v>#DIV/0!</v>
      </c>
      <c r="W76" s="93"/>
      <c r="X76" s="93"/>
      <c r="Y76" s="94" t="e">
        <f t="shared" si="20"/>
        <v>#DIV/0!</v>
      </c>
      <c r="Z76" s="93"/>
      <c r="AA76" s="93"/>
      <c r="AB76" s="124" t="e">
        <f t="shared" si="21"/>
        <v>#DIV/0!</v>
      </c>
    </row>
    <row r="77" spans="1:28" s="25" customFormat="1" ht="13.5" customHeight="1" thickBot="1" x14ac:dyDescent="0.25">
      <c r="A77" s="551"/>
      <c r="B77" s="544"/>
      <c r="C77" s="554"/>
      <c r="D77" s="673"/>
      <c r="E77" s="644"/>
      <c r="F77" s="665"/>
      <c r="G77" s="90" t="str">
        <f t="shared" si="15"/>
        <v>AJ</v>
      </c>
      <c r="H77" s="91">
        <f t="shared" ref="H77:H110" si="22">+IF(G77&lt;&gt;"",1,0)</f>
        <v>1</v>
      </c>
      <c r="I77" s="89">
        <v>0</v>
      </c>
      <c r="J77" s="88" t="s">
        <v>28</v>
      </c>
      <c r="K77" s="93"/>
      <c r="L77" s="93"/>
      <c r="M77" s="474" t="e">
        <f t="shared" si="16"/>
        <v>#DIV/0!</v>
      </c>
      <c r="N77" s="454"/>
      <c r="O77" s="93"/>
      <c r="P77" s="94" t="e">
        <f t="shared" si="17"/>
        <v>#DIV/0!</v>
      </c>
      <c r="Q77" s="93"/>
      <c r="R77" s="93"/>
      <c r="S77" s="94" t="e">
        <f t="shared" si="18"/>
        <v>#DIV/0!</v>
      </c>
      <c r="T77" s="93"/>
      <c r="U77" s="93"/>
      <c r="V77" s="94" t="e">
        <f t="shared" si="19"/>
        <v>#DIV/0!</v>
      </c>
      <c r="W77" s="93"/>
      <c r="X77" s="93"/>
      <c r="Y77" s="94" t="e">
        <f t="shared" si="20"/>
        <v>#DIV/0!</v>
      </c>
      <c r="Z77" s="93"/>
      <c r="AA77" s="93"/>
      <c r="AB77" s="124" t="e">
        <f t="shared" si="21"/>
        <v>#DIV/0!</v>
      </c>
    </row>
    <row r="78" spans="1:28" s="25" customFormat="1" ht="13.5" customHeight="1" thickBot="1" x14ac:dyDescent="0.25">
      <c r="A78" s="551"/>
      <c r="B78" s="544"/>
      <c r="C78" s="554"/>
      <c r="D78" s="673"/>
      <c r="E78" s="644"/>
      <c r="F78" s="665"/>
      <c r="G78" s="90" t="str">
        <f t="shared" si="15"/>
        <v>SSIAD</v>
      </c>
      <c r="H78" s="91">
        <f t="shared" si="22"/>
        <v>1</v>
      </c>
      <c r="I78" s="89">
        <v>0</v>
      </c>
      <c r="J78" s="88" t="s">
        <v>28</v>
      </c>
      <c r="K78" s="93"/>
      <c r="L78" s="93"/>
      <c r="M78" s="474" t="e">
        <f t="shared" si="16"/>
        <v>#DIV/0!</v>
      </c>
      <c r="N78" s="454"/>
      <c r="O78" s="93"/>
      <c r="P78" s="94" t="e">
        <f t="shared" si="17"/>
        <v>#DIV/0!</v>
      </c>
      <c r="Q78" s="93"/>
      <c r="R78" s="93"/>
      <c r="S78" s="94" t="e">
        <f t="shared" si="18"/>
        <v>#DIV/0!</v>
      </c>
      <c r="T78" s="93"/>
      <c r="U78" s="93"/>
      <c r="V78" s="94" t="e">
        <f t="shared" si="19"/>
        <v>#DIV/0!</v>
      </c>
      <c r="W78" s="93"/>
      <c r="X78" s="93"/>
      <c r="Y78" s="94" t="e">
        <f t="shared" si="20"/>
        <v>#DIV/0!</v>
      </c>
      <c r="Z78" s="93"/>
      <c r="AA78" s="93"/>
      <c r="AB78" s="124" t="e">
        <f t="shared" si="21"/>
        <v>#DIV/0!</v>
      </c>
    </row>
    <row r="79" spans="1:28" s="25" customFormat="1" ht="13.5" customHeight="1" thickBot="1" x14ac:dyDescent="0.25">
      <c r="A79" s="551"/>
      <c r="B79" s="544"/>
      <c r="C79" s="554"/>
      <c r="D79" s="673"/>
      <c r="E79" s="644"/>
      <c r="F79" s="665"/>
      <c r="G79" s="90" t="str">
        <f t="shared" si="15"/>
        <v>EHPAD 3 (HP + HT)</v>
      </c>
      <c r="H79" s="91">
        <f t="shared" si="22"/>
        <v>1</v>
      </c>
      <c r="I79" s="89">
        <v>0</v>
      </c>
      <c r="J79" s="88" t="s">
        <v>28</v>
      </c>
      <c r="K79" s="93"/>
      <c r="L79" s="93"/>
      <c r="M79" s="474" t="e">
        <f t="shared" si="16"/>
        <v>#DIV/0!</v>
      </c>
      <c r="N79" s="454"/>
      <c r="O79" s="93"/>
      <c r="P79" s="94" t="e">
        <f t="shared" si="17"/>
        <v>#DIV/0!</v>
      </c>
      <c r="Q79" s="93"/>
      <c r="R79" s="93"/>
      <c r="S79" s="94" t="e">
        <f t="shared" si="18"/>
        <v>#DIV/0!</v>
      </c>
      <c r="T79" s="93"/>
      <c r="U79" s="93"/>
      <c r="V79" s="94" t="e">
        <f t="shared" si="19"/>
        <v>#DIV/0!</v>
      </c>
      <c r="W79" s="93"/>
      <c r="X79" s="93"/>
      <c r="Y79" s="94" t="e">
        <f t="shared" si="20"/>
        <v>#DIV/0!</v>
      </c>
      <c r="Z79" s="93"/>
      <c r="AA79" s="93"/>
      <c r="AB79" s="124" t="e">
        <f t="shared" si="21"/>
        <v>#DIV/0!</v>
      </c>
    </row>
    <row r="80" spans="1:28" s="25" customFormat="1" ht="13.5" customHeight="1" thickBot="1" x14ac:dyDescent="0.25">
      <c r="A80" s="551"/>
      <c r="B80" s="544"/>
      <c r="C80" s="554"/>
      <c r="D80" s="673"/>
      <c r="E80" s="644"/>
      <c r="F80" s="665"/>
      <c r="G80" s="90" t="str">
        <f t="shared" si="15"/>
        <v>EHPAD 4 (HP + HT)</v>
      </c>
      <c r="H80" s="91">
        <f t="shared" si="22"/>
        <v>1</v>
      </c>
      <c r="I80" s="89">
        <v>0</v>
      </c>
      <c r="J80" s="88" t="s">
        <v>28</v>
      </c>
      <c r="K80" s="93"/>
      <c r="L80" s="93"/>
      <c r="M80" s="474" t="e">
        <f t="shared" si="16"/>
        <v>#DIV/0!</v>
      </c>
      <c r="N80" s="454"/>
      <c r="O80" s="93"/>
      <c r="P80" s="94" t="e">
        <f t="shared" si="17"/>
        <v>#DIV/0!</v>
      </c>
      <c r="Q80" s="93"/>
      <c r="R80" s="93"/>
      <c r="S80" s="94" t="e">
        <f t="shared" si="18"/>
        <v>#DIV/0!</v>
      </c>
      <c r="T80" s="93"/>
      <c r="U80" s="93"/>
      <c r="V80" s="94" t="e">
        <f t="shared" si="19"/>
        <v>#DIV/0!</v>
      </c>
      <c r="W80" s="93"/>
      <c r="X80" s="93"/>
      <c r="Y80" s="94" t="e">
        <f t="shared" si="20"/>
        <v>#DIV/0!</v>
      </c>
      <c r="Z80" s="93"/>
      <c r="AA80" s="93"/>
      <c r="AB80" s="124" t="e">
        <f t="shared" si="21"/>
        <v>#DIV/0!</v>
      </c>
    </row>
    <row r="81" spans="1:28" s="17" customFormat="1" ht="13.5" customHeight="1" thickBot="1" x14ac:dyDescent="0.25">
      <c r="A81" s="551"/>
      <c r="B81" s="544"/>
      <c r="C81" s="554"/>
      <c r="D81" s="673"/>
      <c r="E81" s="644"/>
      <c r="F81" s="665"/>
      <c r="G81" s="90" t="str">
        <f t="shared" si="15"/>
        <v>EHPAD 5 (HP + HT)</v>
      </c>
      <c r="H81" s="91">
        <f t="shared" si="22"/>
        <v>1</v>
      </c>
      <c r="I81" s="89">
        <v>0</v>
      </c>
      <c r="J81" s="88" t="s">
        <v>28</v>
      </c>
      <c r="K81" s="93"/>
      <c r="L81" s="93"/>
      <c r="M81" s="474" t="e">
        <f t="shared" si="16"/>
        <v>#DIV/0!</v>
      </c>
      <c r="N81" s="454"/>
      <c r="O81" s="93"/>
      <c r="P81" s="94" t="e">
        <f t="shared" si="17"/>
        <v>#DIV/0!</v>
      </c>
      <c r="Q81" s="93"/>
      <c r="R81" s="93"/>
      <c r="S81" s="94" t="e">
        <f t="shared" si="18"/>
        <v>#DIV/0!</v>
      </c>
      <c r="T81" s="93"/>
      <c r="U81" s="93"/>
      <c r="V81" s="94" t="e">
        <f t="shared" si="19"/>
        <v>#DIV/0!</v>
      </c>
      <c r="W81" s="93"/>
      <c r="X81" s="93"/>
      <c r="Y81" s="94" t="e">
        <f t="shared" si="20"/>
        <v>#DIV/0!</v>
      </c>
      <c r="Z81" s="93"/>
      <c r="AA81" s="93"/>
      <c r="AB81" s="124" t="e">
        <f t="shared" si="21"/>
        <v>#DIV/0!</v>
      </c>
    </row>
    <row r="82" spans="1:28" s="17" customFormat="1" ht="13.5" customHeight="1" thickBot="1" x14ac:dyDescent="0.25">
      <c r="A82" s="551"/>
      <c r="B82" s="545"/>
      <c r="C82" s="573"/>
      <c r="D82" s="673"/>
      <c r="E82" s="644"/>
      <c r="F82" s="666"/>
      <c r="G82" s="95" t="str">
        <f t="shared" si="15"/>
        <v>EHPAD 6 (HP + HT)</v>
      </c>
      <c r="H82" s="96">
        <f t="shared" si="22"/>
        <v>1</v>
      </c>
      <c r="I82" s="89">
        <v>0</v>
      </c>
      <c r="J82" s="88" t="s">
        <v>28</v>
      </c>
      <c r="K82" s="97"/>
      <c r="L82" s="97"/>
      <c r="M82" s="476" t="e">
        <f t="shared" si="16"/>
        <v>#DIV/0!</v>
      </c>
      <c r="N82" s="456"/>
      <c r="O82" s="97"/>
      <c r="P82" s="98" t="e">
        <f t="shared" si="17"/>
        <v>#DIV/0!</v>
      </c>
      <c r="Q82" s="97"/>
      <c r="R82" s="97"/>
      <c r="S82" s="98" t="e">
        <f t="shared" si="18"/>
        <v>#DIV/0!</v>
      </c>
      <c r="T82" s="97"/>
      <c r="U82" s="97"/>
      <c r="V82" s="98" t="e">
        <f t="shared" si="19"/>
        <v>#DIV/0!</v>
      </c>
      <c r="W82" s="97"/>
      <c r="X82" s="97"/>
      <c r="Y82" s="98" t="e">
        <f t="shared" si="20"/>
        <v>#DIV/0!</v>
      </c>
      <c r="Z82" s="97"/>
      <c r="AA82" s="97"/>
      <c r="AB82" s="125" t="e">
        <f t="shared" si="21"/>
        <v>#DIV/0!</v>
      </c>
    </row>
    <row r="83" spans="1:28" s="25" customFormat="1" ht="13.5" customHeight="1" x14ac:dyDescent="0.2">
      <c r="A83" s="552"/>
      <c r="B83" s="296" t="s">
        <v>61</v>
      </c>
      <c r="C83" s="293"/>
      <c r="D83" s="293"/>
      <c r="E83" s="311"/>
      <c r="F83" s="293"/>
      <c r="G83" s="293"/>
      <c r="H83" s="293"/>
      <c r="I83" s="293"/>
      <c r="J83" s="293"/>
      <c r="K83" s="293"/>
      <c r="L83" s="293"/>
      <c r="M83" s="294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4"/>
    </row>
    <row r="84" spans="1:28" s="25" customFormat="1" ht="13.5" customHeight="1" x14ac:dyDescent="0.2">
      <c r="A84" s="551"/>
      <c r="B84" s="295"/>
      <c r="C84" s="306" t="s">
        <v>62</v>
      </c>
      <c r="D84" s="35"/>
      <c r="E84" s="312"/>
      <c r="F84" s="35"/>
      <c r="G84" s="35"/>
      <c r="H84" s="36"/>
      <c r="I84" s="37"/>
      <c r="J84" s="37"/>
      <c r="K84" s="37"/>
      <c r="L84" s="37"/>
      <c r="M84" s="27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277"/>
    </row>
    <row r="85" spans="1:28" s="17" customFormat="1" ht="13.5" customHeight="1" x14ac:dyDescent="0.2">
      <c r="A85" s="552"/>
      <c r="B85" s="548"/>
      <c r="C85" s="574"/>
      <c r="D85" s="675" t="s">
        <v>49</v>
      </c>
      <c r="E85" s="642"/>
      <c r="F85" s="652" t="s">
        <v>158</v>
      </c>
      <c r="G85" s="53" t="str">
        <f>$G$8</f>
        <v>EHPAD 1 (HP+HT)</v>
      </c>
      <c r="H85" s="128">
        <f t="shared" si="22"/>
        <v>1</v>
      </c>
      <c r="I85" s="129" t="s">
        <v>17</v>
      </c>
      <c r="J85" s="130"/>
      <c r="K85" s="56"/>
      <c r="L85" s="56"/>
      <c r="M85" s="116" t="e">
        <f t="shared" si="16"/>
        <v>#DIV/0!</v>
      </c>
      <c r="N85" s="444"/>
      <c r="O85" s="56"/>
      <c r="P85" s="57" t="e">
        <f t="shared" si="17"/>
        <v>#DIV/0!</v>
      </c>
      <c r="Q85" s="56"/>
      <c r="R85" s="56"/>
      <c r="S85" s="57" t="e">
        <f t="shared" si="18"/>
        <v>#DIV/0!</v>
      </c>
      <c r="T85" s="56"/>
      <c r="U85" s="56"/>
      <c r="V85" s="57" t="e">
        <f t="shared" si="19"/>
        <v>#DIV/0!</v>
      </c>
      <c r="W85" s="56"/>
      <c r="X85" s="56"/>
      <c r="Y85" s="57" t="e">
        <f t="shared" si="20"/>
        <v>#DIV/0!</v>
      </c>
      <c r="Z85" s="56"/>
      <c r="AA85" s="56"/>
      <c r="AB85" s="116" t="e">
        <f t="shared" si="21"/>
        <v>#DIV/0!</v>
      </c>
    </row>
    <row r="86" spans="1:28" s="17" customFormat="1" ht="13.5" customHeight="1" x14ac:dyDescent="0.2">
      <c r="A86" s="551"/>
      <c r="B86" s="548"/>
      <c r="C86" s="574"/>
      <c r="D86" s="675"/>
      <c r="E86" s="642"/>
      <c r="F86" s="652"/>
      <c r="G86" s="58" t="str">
        <f>$G$9</f>
        <v>EHPAD 2 (HP+HT)</v>
      </c>
      <c r="H86" s="131">
        <f t="shared" si="22"/>
        <v>1</v>
      </c>
      <c r="I86" s="132" t="s">
        <v>17</v>
      </c>
      <c r="J86" s="133"/>
      <c r="K86" s="61"/>
      <c r="L86" s="61"/>
      <c r="M86" s="117" t="e">
        <f t="shared" si="16"/>
        <v>#DIV/0!</v>
      </c>
      <c r="N86" s="445"/>
      <c r="O86" s="61"/>
      <c r="P86" s="62" t="e">
        <f t="shared" si="17"/>
        <v>#DIV/0!</v>
      </c>
      <c r="Q86" s="61"/>
      <c r="R86" s="61"/>
      <c r="S86" s="62" t="e">
        <f t="shared" si="18"/>
        <v>#DIV/0!</v>
      </c>
      <c r="T86" s="61"/>
      <c r="U86" s="61"/>
      <c r="V86" s="62" t="e">
        <f t="shared" si="19"/>
        <v>#DIV/0!</v>
      </c>
      <c r="W86" s="61"/>
      <c r="X86" s="61"/>
      <c r="Y86" s="62" t="e">
        <f t="shared" si="20"/>
        <v>#DIV/0!</v>
      </c>
      <c r="Z86" s="61"/>
      <c r="AA86" s="61"/>
      <c r="AB86" s="117" t="e">
        <f t="shared" si="21"/>
        <v>#DIV/0!</v>
      </c>
    </row>
    <row r="87" spans="1:28" s="25" customFormat="1" ht="13.5" customHeight="1" x14ac:dyDescent="0.2">
      <c r="A87" s="551"/>
      <c r="B87" s="548"/>
      <c r="C87" s="574"/>
      <c r="D87" s="675"/>
      <c r="E87" s="642"/>
      <c r="F87" s="652"/>
      <c r="G87" s="58" t="str">
        <f>$G$10</f>
        <v>AJ</v>
      </c>
      <c r="H87" s="131">
        <f t="shared" si="22"/>
        <v>1</v>
      </c>
      <c r="I87" s="132" t="s">
        <v>17</v>
      </c>
      <c r="J87" s="133"/>
      <c r="K87" s="61"/>
      <c r="L87" s="61"/>
      <c r="M87" s="117" t="e">
        <f t="shared" si="16"/>
        <v>#DIV/0!</v>
      </c>
      <c r="N87" s="445"/>
      <c r="O87" s="61"/>
      <c r="P87" s="62" t="e">
        <f t="shared" si="17"/>
        <v>#DIV/0!</v>
      </c>
      <c r="Q87" s="61"/>
      <c r="R87" s="61"/>
      <c r="S87" s="62" t="e">
        <f t="shared" si="18"/>
        <v>#DIV/0!</v>
      </c>
      <c r="T87" s="61"/>
      <c r="U87" s="61"/>
      <c r="V87" s="62" t="e">
        <f t="shared" si="19"/>
        <v>#DIV/0!</v>
      </c>
      <c r="W87" s="61"/>
      <c r="X87" s="61"/>
      <c r="Y87" s="62" t="e">
        <f t="shared" si="20"/>
        <v>#DIV/0!</v>
      </c>
      <c r="Z87" s="61"/>
      <c r="AA87" s="61"/>
      <c r="AB87" s="117" t="e">
        <f t="shared" si="21"/>
        <v>#DIV/0!</v>
      </c>
    </row>
    <row r="88" spans="1:28" s="25" customFormat="1" ht="13.5" customHeight="1" x14ac:dyDescent="0.2">
      <c r="A88" s="551"/>
      <c r="B88" s="548"/>
      <c r="C88" s="574"/>
      <c r="D88" s="675"/>
      <c r="E88" s="642"/>
      <c r="F88" s="652"/>
      <c r="G88" s="58" t="str">
        <f>$G$11</f>
        <v>SSIAD</v>
      </c>
      <c r="H88" s="131">
        <f t="shared" si="22"/>
        <v>1</v>
      </c>
      <c r="I88" s="132" t="s">
        <v>17</v>
      </c>
      <c r="J88" s="133"/>
      <c r="K88" s="61"/>
      <c r="L88" s="61"/>
      <c r="M88" s="117" t="e">
        <f t="shared" si="16"/>
        <v>#DIV/0!</v>
      </c>
      <c r="N88" s="445"/>
      <c r="O88" s="61"/>
      <c r="P88" s="62" t="e">
        <f t="shared" si="17"/>
        <v>#DIV/0!</v>
      </c>
      <c r="Q88" s="61"/>
      <c r="R88" s="61"/>
      <c r="S88" s="62" t="e">
        <f t="shared" si="18"/>
        <v>#DIV/0!</v>
      </c>
      <c r="T88" s="61"/>
      <c r="U88" s="61"/>
      <c r="V88" s="62" t="e">
        <f t="shared" si="19"/>
        <v>#DIV/0!</v>
      </c>
      <c r="W88" s="61"/>
      <c r="X88" s="61"/>
      <c r="Y88" s="62" t="e">
        <f t="shared" si="20"/>
        <v>#DIV/0!</v>
      </c>
      <c r="Z88" s="61"/>
      <c r="AA88" s="61"/>
      <c r="AB88" s="117" t="e">
        <f t="shared" si="21"/>
        <v>#DIV/0!</v>
      </c>
    </row>
    <row r="89" spans="1:28" s="25" customFormat="1" ht="13.5" customHeight="1" x14ac:dyDescent="0.2">
      <c r="A89" s="551"/>
      <c r="B89" s="548"/>
      <c r="C89" s="574"/>
      <c r="D89" s="675"/>
      <c r="E89" s="642"/>
      <c r="F89" s="652"/>
      <c r="G89" s="58" t="str">
        <f>$G$12</f>
        <v>EHPAD 3 (HP + HT)</v>
      </c>
      <c r="H89" s="131">
        <f t="shared" si="22"/>
        <v>1</v>
      </c>
      <c r="I89" s="132" t="s">
        <v>17</v>
      </c>
      <c r="J89" s="133"/>
      <c r="K89" s="61"/>
      <c r="L89" s="61"/>
      <c r="M89" s="117" t="e">
        <f t="shared" si="16"/>
        <v>#DIV/0!</v>
      </c>
      <c r="N89" s="445"/>
      <c r="O89" s="61"/>
      <c r="P89" s="62" t="e">
        <f t="shared" si="17"/>
        <v>#DIV/0!</v>
      </c>
      <c r="Q89" s="61"/>
      <c r="R89" s="61"/>
      <c r="S89" s="62" t="e">
        <f t="shared" si="18"/>
        <v>#DIV/0!</v>
      </c>
      <c r="T89" s="61"/>
      <c r="U89" s="61"/>
      <c r="V89" s="62" t="e">
        <f t="shared" si="19"/>
        <v>#DIV/0!</v>
      </c>
      <c r="W89" s="61"/>
      <c r="X89" s="61"/>
      <c r="Y89" s="62" t="e">
        <f t="shared" si="20"/>
        <v>#DIV/0!</v>
      </c>
      <c r="Z89" s="61"/>
      <c r="AA89" s="61"/>
      <c r="AB89" s="117" t="e">
        <f t="shared" si="21"/>
        <v>#DIV/0!</v>
      </c>
    </row>
    <row r="90" spans="1:28" s="25" customFormat="1" ht="13.5" customHeight="1" x14ac:dyDescent="0.2">
      <c r="A90" s="551"/>
      <c r="B90" s="548"/>
      <c r="C90" s="574"/>
      <c r="D90" s="675"/>
      <c r="E90" s="642"/>
      <c r="F90" s="652"/>
      <c r="G90" s="58" t="str">
        <f>$G$13</f>
        <v>EHPAD 4 (HP + HT)</v>
      </c>
      <c r="H90" s="131">
        <f t="shared" si="22"/>
        <v>1</v>
      </c>
      <c r="I90" s="132" t="s">
        <v>17</v>
      </c>
      <c r="J90" s="133"/>
      <c r="K90" s="61"/>
      <c r="L90" s="61"/>
      <c r="M90" s="117" t="e">
        <f t="shared" si="16"/>
        <v>#DIV/0!</v>
      </c>
      <c r="N90" s="445"/>
      <c r="O90" s="61"/>
      <c r="P90" s="62" t="e">
        <f t="shared" si="17"/>
        <v>#DIV/0!</v>
      </c>
      <c r="Q90" s="61"/>
      <c r="R90" s="61"/>
      <c r="S90" s="62" t="e">
        <f t="shared" si="18"/>
        <v>#DIV/0!</v>
      </c>
      <c r="T90" s="61"/>
      <c r="U90" s="61"/>
      <c r="V90" s="62" t="e">
        <f t="shared" si="19"/>
        <v>#DIV/0!</v>
      </c>
      <c r="W90" s="61"/>
      <c r="X90" s="61"/>
      <c r="Y90" s="62" t="e">
        <f t="shared" si="20"/>
        <v>#DIV/0!</v>
      </c>
      <c r="Z90" s="61"/>
      <c r="AA90" s="61"/>
      <c r="AB90" s="117" t="e">
        <f t="shared" si="21"/>
        <v>#DIV/0!</v>
      </c>
    </row>
    <row r="91" spans="1:28" s="25" customFormat="1" ht="13.5" customHeight="1" x14ac:dyDescent="0.2">
      <c r="A91" s="551"/>
      <c r="B91" s="548"/>
      <c r="C91" s="574"/>
      <c r="D91" s="675"/>
      <c r="E91" s="642"/>
      <c r="F91" s="652"/>
      <c r="G91" s="58" t="str">
        <f>$G$14</f>
        <v>EHPAD 5 (HP + HT)</v>
      </c>
      <c r="H91" s="131">
        <f t="shared" si="22"/>
        <v>1</v>
      </c>
      <c r="I91" s="132" t="s">
        <v>17</v>
      </c>
      <c r="J91" s="133"/>
      <c r="K91" s="61"/>
      <c r="L91" s="61"/>
      <c r="M91" s="117" t="e">
        <f t="shared" si="16"/>
        <v>#DIV/0!</v>
      </c>
      <c r="N91" s="445"/>
      <c r="O91" s="61"/>
      <c r="P91" s="62" t="e">
        <f t="shared" si="17"/>
        <v>#DIV/0!</v>
      </c>
      <c r="Q91" s="61"/>
      <c r="R91" s="61"/>
      <c r="S91" s="62" t="e">
        <f t="shared" si="18"/>
        <v>#DIV/0!</v>
      </c>
      <c r="T91" s="61"/>
      <c r="U91" s="61"/>
      <c r="V91" s="62" t="e">
        <f t="shared" si="19"/>
        <v>#DIV/0!</v>
      </c>
      <c r="W91" s="61"/>
      <c r="X91" s="61"/>
      <c r="Y91" s="62" t="e">
        <f t="shared" si="20"/>
        <v>#DIV/0!</v>
      </c>
      <c r="Z91" s="61"/>
      <c r="AA91" s="61"/>
      <c r="AB91" s="117" t="e">
        <f t="shared" si="21"/>
        <v>#DIV/0!</v>
      </c>
    </row>
    <row r="92" spans="1:28" s="17" customFormat="1" ht="13.5" customHeight="1" x14ac:dyDescent="0.2">
      <c r="A92" s="551"/>
      <c r="B92" s="548"/>
      <c r="C92" s="574"/>
      <c r="D92" s="675"/>
      <c r="E92" s="642"/>
      <c r="F92" s="652"/>
      <c r="G92" s="104" t="str">
        <f>$G$15</f>
        <v>EHPAD 6 (HP + HT)</v>
      </c>
      <c r="H92" s="134">
        <f t="shared" si="22"/>
        <v>1</v>
      </c>
      <c r="I92" s="135" t="s">
        <v>17</v>
      </c>
      <c r="J92" s="136"/>
      <c r="K92" s="107"/>
      <c r="L92" s="107"/>
      <c r="M92" s="118" t="e">
        <f t="shared" si="16"/>
        <v>#DIV/0!</v>
      </c>
      <c r="N92" s="446"/>
      <c r="O92" s="107"/>
      <c r="P92" s="108" t="e">
        <f t="shared" si="17"/>
        <v>#DIV/0!</v>
      </c>
      <c r="Q92" s="107"/>
      <c r="R92" s="107"/>
      <c r="S92" s="108" t="e">
        <f t="shared" si="18"/>
        <v>#DIV/0!</v>
      </c>
      <c r="T92" s="107"/>
      <c r="U92" s="107"/>
      <c r="V92" s="108" t="e">
        <f t="shared" si="19"/>
        <v>#DIV/0!</v>
      </c>
      <c r="W92" s="107"/>
      <c r="X92" s="107"/>
      <c r="Y92" s="108" t="e">
        <f t="shared" si="20"/>
        <v>#DIV/0!</v>
      </c>
      <c r="Z92" s="107"/>
      <c r="AA92" s="107"/>
      <c r="AB92" s="118" t="e">
        <f t="shared" si="21"/>
        <v>#DIV/0!</v>
      </c>
    </row>
    <row r="93" spans="1:28" s="17" customFormat="1" ht="13.5" customHeight="1" x14ac:dyDescent="0.2">
      <c r="A93" s="551"/>
      <c r="B93" s="548"/>
      <c r="C93" s="574"/>
      <c r="D93" s="675"/>
      <c r="E93" s="642"/>
      <c r="F93" s="652" t="s">
        <v>159</v>
      </c>
      <c r="G93" s="53" t="str">
        <f>$G$8</f>
        <v>EHPAD 1 (HP+HT)</v>
      </c>
      <c r="H93" s="128">
        <f t="shared" si="22"/>
        <v>1</v>
      </c>
      <c r="I93" s="516" t="s">
        <v>27</v>
      </c>
      <c r="J93" s="138" t="s">
        <v>28</v>
      </c>
      <c r="K93" s="102"/>
      <c r="L93" s="102"/>
      <c r="M93" s="119" t="e">
        <f>+K93/L93</f>
        <v>#DIV/0!</v>
      </c>
      <c r="N93" s="447"/>
      <c r="O93" s="102"/>
      <c r="P93" s="103" t="e">
        <f>+N93/O93</f>
        <v>#DIV/0!</v>
      </c>
      <c r="Q93" s="102"/>
      <c r="R93" s="102"/>
      <c r="S93" s="103" t="e">
        <f t="shared" si="18"/>
        <v>#DIV/0!</v>
      </c>
      <c r="T93" s="102"/>
      <c r="U93" s="102"/>
      <c r="V93" s="103" t="e">
        <f t="shared" si="19"/>
        <v>#DIV/0!</v>
      </c>
      <c r="W93" s="102"/>
      <c r="X93" s="102"/>
      <c r="Y93" s="103" t="e">
        <f t="shared" si="20"/>
        <v>#DIV/0!</v>
      </c>
      <c r="Z93" s="102"/>
      <c r="AA93" s="102"/>
      <c r="AB93" s="119" t="e">
        <f t="shared" si="21"/>
        <v>#DIV/0!</v>
      </c>
    </row>
    <row r="94" spans="1:28" s="17" customFormat="1" ht="13.5" customHeight="1" x14ac:dyDescent="0.2">
      <c r="A94" s="551"/>
      <c r="B94" s="548"/>
      <c r="C94" s="574"/>
      <c r="D94" s="675"/>
      <c r="E94" s="642"/>
      <c r="F94" s="652"/>
      <c r="G94" s="58" t="str">
        <f>$G$9</f>
        <v>EHPAD 2 (HP+HT)</v>
      </c>
      <c r="H94" s="131">
        <f t="shared" si="22"/>
        <v>1</v>
      </c>
      <c r="I94" s="516" t="s">
        <v>27</v>
      </c>
      <c r="J94" s="138" t="s">
        <v>28</v>
      </c>
      <c r="K94" s="42"/>
      <c r="L94" s="42"/>
      <c r="M94" s="114" t="e">
        <f>+K94/L94</f>
        <v>#DIV/0!</v>
      </c>
      <c r="N94" s="442"/>
      <c r="O94" s="42"/>
      <c r="P94" s="43" t="e">
        <f t="shared" si="17"/>
        <v>#DIV/0!</v>
      </c>
      <c r="Q94" s="42"/>
      <c r="R94" s="42"/>
      <c r="S94" s="43" t="e">
        <f t="shared" si="18"/>
        <v>#DIV/0!</v>
      </c>
      <c r="T94" s="42"/>
      <c r="U94" s="42"/>
      <c r="V94" s="43" t="e">
        <f t="shared" si="19"/>
        <v>#DIV/0!</v>
      </c>
      <c r="W94" s="42"/>
      <c r="X94" s="42"/>
      <c r="Y94" s="43" t="e">
        <f t="shared" si="20"/>
        <v>#DIV/0!</v>
      </c>
      <c r="Z94" s="42"/>
      <c r="AA94" s="42"/>
      <c r="AB94" s="114" t="e">
        <f t="shared" si="21"/>
        <v>#DIV/0!</v>
      </c>
    </row>
    <row r="95" spans="1:28" s="25" customFormat="1" ht="13.5" customHeight="1" x14ac:dyDescent="0.2">
      <c r="A95" s="551"/>
      <c r="B95" s="548"/>
      <c r="C95" s="574"/>
      <c r="D95" s="675"/>
      <c r="E95" s="642"/>
      <c r="F95" s="652"/>
      <c r="G95" s="58" t="str">
        <f>$G$10</f>
        <v>AJ</v>
      </c>
      <c r="H95" s="131">
        <f t="shared" si="22"/>
        <v>1</v>
      </c>
      <c r="I95" s="516" t="s">
        <v>27</v>
      </c>
      <c r="J95" s="138" t="s">
        <v>28</v>
      </c>
      <c r="K95" s="42"/>
      <c r="L95" s="42"/>
      <c r="M95" s="114" t="e">
        <f t="shared" si="16"/>
        <v>#DIV/0!</v>
      </c>
      <c r="N95" s="442"/>
      <c r="O95" s="42"/>
      <c r="P95" s="43" t="e">
        <f t="shared" si="17"/>
        <v>#DIV/0!</v>
      </c>
      <c r="Q95" s="42"/>
      <c r="R95" s="42"/>
      <c r="S95" s="43" t="e">
        <f t="shared" si="18"/>
        <v>#DIV/0!</v>
      </c>
      <c r="T95" s="42"/>
      <c r="U95" s="42"/>
      <c r="V95" s="43" t="e">
        <f t="shared" si="19"/>
        <v>#DIV/0!</v>
      </c>
      <c r="W95" s="42"/>
      <c r="X95" s="42"/>
      <c r="Y95" s="43" t="e">
        <f t="shared" si="20"/>
        <v>#DIV/0!</v>
      </c>
      <c r="Z95" s="42"/>
      <c r="AA95" s="42"/>
      <c r="AB95" s="114" t="e">
        <f t="shared" si="21"/>
        <v>#DIV/0!</v>
      </c>
    </row>
    <row r="96" spans="1:28" s="25" customFormat="1" ht="13.5" customHeight="1" x14ac:dyDescent="0.2">
      <c r="A96" s="551"/>
      <c r="B96" s="548"/>
      <c r="C96" s="574"/>
      <c r="D96" s="675"/>
      <c r="E96" s="642"/>
      <c r="F96" s="652"/>
      <c r="G96" s="58" t="str">
        <f>$G$11</f>
        <v>SSIAD</v>
      </c>
      <c r="H96" s="131">
        <f t="shared" si="22"/>
        <v>1</v>
      </c>
      <c r="I96" s="516" t="s">
        <v>27</v>
      </c>
      <c r="J96" s="138" t="s">
        <v>28</v>
      </c>
      <c r="K96" s="42"/>
      <c r="L96" s="42"/>
      <c r="M96" s="114" t="e">
        <f t="shared" si="16"/>
        <v>#DIV/0!</v>
      </c>
      <c r="N96" s="442"/>
      <c r="O96" s="42"/>
      <c r="P96" s="43" t="e">
        <f t="shared" si="17"/>
        <v>#DIV/0!</v>
      </c>
      <c r="Q96" s="42"/>
      <c r="R96" s="42"/>
      <c r="S96" s="43" t="e">
        <f t="shared" si="18"/>
        <v>#DIV/0!</v>
      </c>
      <c r="T96" s="42"/>
      <c r="U96" s="42"/>
      <c r="V96" s="43" t="e">
        <f t="shared" si="19"/>
        <v>#DIV/0!</v>
      </c>
      <c r="W96" s="42"/>
      <c r="X96" s="42"/>
      <c r="Y96" s="43" t="e">
        <f t="shared" si="20"/>
        <v>#DIV/0!</v>
      </c>
      <c r="Z96" s="42"/>
      <c r="AA96" s="42"/>
      <c r="AB96" s="114" t="e">
        <f t="shared" si="21"/>
        <v>#DIV/0!</v>
      </c>
    </row>
    <row r="97" spans="1:28" s="25" customFormat="1" ht="13.5" customHeight="1" x14ac:dyDescent="0.2">
      <c r="A97" s="551"/>
      <c r="B97" s="548"/>
      <c r="C97" s="574"/>
      <c r="D97" s="675"/>
      <c r="E97" s="642"/>
      <c r="F97" s="652"/>
      <c r="G97" s="58" t="str">
        <f>$G$12</f>
        <v>EHPAD 3 (HP + HT)</v>
      </c>
      <c r="H97" s="131">
        <f t="shared" si="22"/>
        <v>1</v>
      </c>
      <c r="I97" s="516" t="s">
        <v>27</v>
      </c>
      <c r="J97" s="138" t="s">
        <v>28</v>
      </c>
      <c r="K97" s="42"/>
      <c r="L97" s="42"/>
      <c r="M97" s="114" t="e">
        <f t="shared" si="16"/>
        <v>#DIV/0!</v>
      </c>
      <c r="N97" s="442"/>
      <c r="O97" s="42"/>
      <c r="P97" s="43" t="e">
        <f t="shared" si="17"/>
        <v>#DIV/0!</v>
      </c>
      <c r="Q97" s="42"/>
      <c r="R97" s="42"/>
      <c r="S97" s="43" t="e">
        <f t="shared" si="18"/>
        <v>#DIV/0!</v>
      </c>
      <c r="T97" s="42"/>
      <c r="U97" s="42"/>
      <c r="V97" s="43" t="e">
        <f t="shared" si="19"/>
        <v>#DIV/0!</v>
      </c>
      <c r="W97" s="42"/>
      <c r="X97" s="42"/>
      <c r="Y97" s="43" t="e">
        <f t="shared" si="20"/>
        <v>#DIV/0!</v>
      </c>
      <c r="Z97" s="42"/>
      <c r="AA97" s="42"/>
      <c r="AB97" s="114" t="e">
        <f t="shared" si="21"/>
        <v>#DIV/0!</v>
      </c>
    </row>
    <row r="98" spans="1:28" s="25" customFormat="1" ht="13.5" customHeight="1" x14ac:dyDescent="0.2">
      <c r="A98" s="551"/>
      <c r="B98" s="548"/>
      <c r="C98" s="574"/>
      <c r="D98" s="675"/>
      <c r="E98" s="642"/>
      <c r="F98" s="652"/>
      <c r="G98" s="58" t="str">
        <f>$G$13</f>
        <v>EHPAD 4 (HP + HT)</v>
      </c>
      <c r="H98" s="131">
        <f t="shared" si="22"/>
        <v>1</v>
      </c>
      <c r="I98" s="516" t="s">
        <v>27</v>
      </c>
      <c r="J98" s="138" t="s">
        <v>28</v>
      </c>
      <c r="K98" s="42"/>
      <c r="L98" s="42"/>
      <c r="M98" s="114" t="e">
        <f t="shared" si="16"/>
        <v>#DIV/0!</v>
      </c>
      <c r="N98" s="442"/>
      <c r="O98" s="42"/>
      <c r="P98" s="43" t="e">
        <f t="shared" si="17"/>
        <v>#DIV/0!</v>
      </c>
      <c r="Q98" s="42"/>
      <c r="R98" s="42"/>
      <c r="S98" s="43" t="e">
        <f t="shared" si="18"/>
        <v>#DIV/0!</v>
      </c>
      <c r="T98" s="42"/>
      <c r="U98" s="42"/>
      <c r="V98" s="43" t="e">
        <f t="shared" si="19"/>
        <v>#DIV/0!</v>
      </c>
      <c r="W98" s="42"/>
      <c r="X98" s="42"/>
      <c r="Y98" s="43" t="e">
        <f t="shared" si="20"/>
        <v>#DIV/0!</v>
      </c>
      <c r="Z98" s="42"/>
      <c r="AA98" s="42"/>
      <c r="AB98" s="114" t="e">
        <f t="shared" si="21"/>
        <v>#DIV/0!</v>
      </c>
    </row>
    <row r="99" spans="1:28" s="17" customFormat="1" ht="13.5" customHeight="1" x14ac:dyDescent="0.2">
      <c r="A99" s="551"/>
      <c r="B99" s="548"/>
      <c r="C99" s="574"/>
      <c r="D99" s="675"/>
      <c r="E99" s="642"/>
      <c r="F99" s="652"/>
      <c r="G99" s="58" t="str">
        <f>$G$14</f>
        <v>EHPAD 5 (HP + HT)</v>
      </c>
      <c r="H99" s="131">
        <f t="shared" si="22"/>
        <v>1</v>
      </c>
      <c r="I99" s="516" t="s">
        <v>27</v>
      </c>
      <c r="J99" s="138" t="s">
        <v>28</v>
      </c>
      <c r="K99" s="42"/>
      <c r="L99" s="42"/>
      <c r="M99" s="114" t="e">
        <f t="shared" si="16"/>
        <v>#DIV/0!</v>
      </c>
      <c r="N99" s="442"/>
      <c r="O99" s="42"/>
      <c r="P99" s="43" t="e">
        <f t="shared" si="17"/>
        <v>#DIV/0!</v>
      </c>
      <c r="Q99" s="42"/>
      <c r="R99" s="42"/>
      <c r="S99" s="43" t="e">
        <f t="shared" si="18"/>
        <v>#DIV/0!</v>
      </c>
      <c r="T99" s="42"/>
      <c r="U99" s="42"/>
      <c r="V99" s="43" t="e">
        <f t="shared" si="19"/>
        <v>#DIV/0!</v>
      </c>
      <c r="W99" s="42"/>
      <c r="X99" s="42"/>
      <c r="Y99" s="43" t="e">
        <f t="shared" si="20"/>
        <v>#DIV/0!</v>
      </c>
      <c r="Z99" s="42"/>
      <c r="AA99" s="42"/>
      <c r="AB99" s="114" t="e">
        <f t="shared" si="21"/>
        <v>#DIV/0!</v>
      </c>
    </row>
    <row r="100" spans="1:28" s="17" customFormat="1" ht="13.5" customHeight="1" x14ac:dyDescent="0.2">
      <c r="A100" s="551"/>
      <c r="B100" s="548"/>
      <c r="C100" s="575"/>
      <c r="D100" s="675"/>
      <c r="E100" s="642"/>
      <c r="F100" s="652"/>
      <c r="G100" s="104" t="str">
        <f>$G$15</f>
        <v>EHPAD 6 (HP + HT)</v>
      </c>
      <c r="H100" s="134">
        <f t="shared" si="22"/>
        <v>1</v>
      </c>
      <c r="I100" s="516" t="s">
        <v>27</v>
      </c>
      <c r="J100" s="138" t="s">
        <v>28</v>
      </c>
      <c r="K100" s="45"/>
      <c r="L100" s="45"/>
      <c r="M100" s="115" t="e">
        <f t="shared" si="16"/>
        <v>#DIV/0!</v>
      </c>
      <c r="N100" s="443"/>
      <c r="O100" s="45"/>
      <c r="P100" s="46" t="e">
        <f t="shared" si="17"/>
        <v>#DIV/0!</v>
      </c>
      <c r="Q100" s="45"/>
      <c r="R100" s="45"/>
      <c r="S100" s="46" t="e">
        <f t="shared" si="18"/>
        <v>#DIV/0!</v>
      </c>
      <c r="T100" s="45"/>
      <c r="U100" s="45"/>
      <c r="V100" s="46" t="e">
        <f t="shared" si="19"/>
        <v>#DIV/0!</v>
      </c>
      <c r="W100" s="45"/>
      <c r="X100" s="45"/>
      <c r="Y100" s="46" t="e">
        <f t="shared" si="20"/>
        <v>#DIV/0!</v>
      </c>
      <c r="Z100" s="45"/>
      <c r="AA100" s="45"/>
      <c r="AB100" s="115" t="e">
        <f t="shared" si="21"/>
        <v>#DIV/0!</v>
      </c>
    </row>
    <row r="101" spans="1:28" s="17" customFormat="1" ht="13.5" customHeight="1" x14ac:dyDescent="0.2">
      <c r="A101" s="551"/>
      <c r="B101" s="548"/>
      <c r="C101" s="576"/>
      <c r="D101" s="637" t="s">
        <v>50</v>
      </c>
      <c r="E101" s="650"/>
      <c r="F101" s="667" t="s">
        <v>123</v>
      </c>
      <c r="G101" s="147" t="str">
        <f>$G$8</f>
        <v>EHPAD 1 (HP+HT)</v>
      </c>
      <c r="H101" s="148">
        <f t="shared" si="22"/>
        <v>1</v>
      </c>
      <c r="I101" s="149" t="s">
        <v>24</v>
      </c>
      <c r="J101" s="150" t="s">
        <v>26</v>
      </c>
      <c r="K101" s="151"/>
      <c r="L101" s="151"/>
      <c r="M101" s="477"/>
      <c r="N101" s="460"/>
      <c r="O101" s="151"/>
      <c r="P101" s="150"/>
      <c r="Q101" s="151"/>
      <c r="R101" s="151"/>
      <c r="S101" s="150"/>
      <c r="T101" s="151"/>
      <c r="U101" s="151"/>
      <c r="V101" s="150"/>
      <c r="W101" s="151"/>
      <c r="X101" s="151"/>
      <c r="Y101" s="150"/>
      <c r="Z101" s="151"/>
      <c r="AA101" s="151"/>
      <c r="AB101" s="196"/>
    </row>
    <row r="102" spans="1:28" s="17" customFormat="1" ht="13.5" customHeight="1" x14ac:dyDescent="0.2">
      <c r="A102" s="551"/>
      <c r="B102" s="548"/>
      <c r="C102" s="574"/>
      <c r="D102" s="637"/>
      <c r="E102" s="650"/>
      <c r="F102" s="668"/>
      <c r="G102" s="152" t="str">
        <f>$G$9</f>
        <v>EHPAD 2 (HP+HT)</v>
      </c>
      <c r="H102" s="153">
        <f t="shared" si="22"/>
        <v>1</v>
      </c>
      <c r="I102" s="154" t="s">
        <v>24</v>
      </c>
      <c r="J102" s="155" t="s">
        <v>26</v>
      </c>
      <c r="K102" s="156"/>
      <c r="L102" s="156"/>
      <c r="M102" s="478"/>
      <c r="N102" s="461"/>
      <c r="O102" s="156"/>
      <c r="P102" s="155"/>
      <c r="Q102" s="156"/>
      <c r="R102" s="156"/>
      <c r="S102" s="155"/>
      <c r="T102" s="156"/>
      <c r="U102" s="156"/>
      <c r="V102" s="155"/>
      <c r="W102" s="156"/>
      <c r="X102" s="156"/>
      <c r="Y102" s="155"/>
      <c r="Z102" s="156"/>
      <c r="AA102" s="156"/>
      <c r="AB102" s="196"/>
    </row>
    <row r="103" spans="1:28" s="25" customFormat="1" ht="13.5" customHeight="1" x14ac:dyDescent="0.2">
      <c r="A103" s="551"/>
      <c r="B103" s="548"/>
      <c r="C103" s="574"/>
      <c r="D103" s="637"/>
      <c r="E103" s="650"/>
      <c r="F103" s="668"/>
      <c r="G103" s="152" t="str">
        <f>$G$10</f>
        <v>AJ</v>
      </c>
      <c r="H103" s="153">
        <f t="shared" si="22"/>
        <v>1</v>
      </c>
      <c r="I103" s="154" t="s">
        <v>24</v>
      </c>
      <c r="J103" s="155" t="s">
        <v>26</v>
      </c>
      <c r="K103" s="156"/>
      <c r="L103" s="156"/>
      <c r="M103" s="478"/>
      <c r="N103" s="461"/>
      <c r="O103" s="156"/>
      <c r="P103" s="155"/>
      <c r="Q103" s="156"/>
      <c r="R103" s="156"/>
      <c r="S103" s="155"/>
      <c r="T103" s="156"/>
      <c r="U103" s="156"/>
      <c r="V103" s="155"/>
      <c r="W103" s="156"/>
      <c r="X103" s="156"/>
      <c r="Y103" s="155"/>
      <c r="Z103" s="156"/>
      <c r="AA103" s="156"/>
      <c r="AB103" s="196"/>
    </row>
    <row r="104" spans="1:28" s="25" customFormat="1" ht="13.5" customHeight="1" x14ac:dyDescent="0.2">
      <c r="A104" s="551"/>
      <c r="B104" s="548"/>
      <c r="C104" s="574"/>
      <c r="D104" s="637"/>
      <c r="E104" s="650"/>
      <c r="F104" s="668"/>
      <c r="G104" s="152" t="str">
        <f>$G$11</f>
        <v>SSIAD</v>
      </c>
      <c r="H104" s="153">
        <f t="shared" si="22"/>
        <v>1</v>
      </c>
      <c r="I104" s="154" t="s">
        <v>24</v>
      </c>
      <c r="J104" s="155" t="s">
        <v>26</v>
      </c>
      <c r="K104" s="156"/>
      <c r="L104" s="156"/>
      <c r="M104" s="478"/>
      <c r="N104" s="461"/>
      <c r="O104" s="156"/>
      <c r="P104" s="155"/>
      <c r="Q104" s="156"/>
      <c r="R104" s="156"/>
      <c r="S104" s="155"/>
      <c r="T104" s="156"/>
      <c r="U104" s="156"/>
      <c r="V104" s="155"/>
      <c r="W104" s="156"/>
      <c r="X104" s="156"/>
      <c r="Y104" s="155"/>
      <c r="Z104" s="156"/>
      <c r="AA104" s="156"/>
      <c r="AB104" s="196"/>
    </row>
    <row r="105" spans="1:28" s="25" customFormat="1" ht="13.5" customHeight="1" x14ac:dyDescent="0.2">
      <c r="A105" s="551"/>
      <c r="B105" s="548"/>
      <c r="C105" s="574"/>
      <c r="D105" s="637"/>
      <c r="E105" s="650"/>
      <c r="F105" s="668"/>
      <c r="G105" s="152" t="str">
        <f>$G$12</f>
        <v>EHPAD 3 (HP + HT)</v>
      </c>
      <c r="H105" s="153">
        <f t="shared" si="22"/>
        <v>1</v>
      </c>
      <c r="I105" s="154" t="s">
        <v>24</v>
      </c>
      <c r="J105" s="155" t="s">
        <v>26</v>
      </c>
      <c r="K105" s="156"/>
      <c r="L105" s="156"/>
      <c r="M105" s="478"/>
      <c r="N105" s="461"/>
      <c r="O105" s="156"/>
      <c r="P105" s="155"/>
      <c r="Q105" s="156"/>
      <c r="R105" s="156"/>
      <c r="S105" s="155"/>
      <c r="T105" s="156"/>
      <c r="U105" s="156"/>
      <c r="V105" s="155"/>
      <c r="W105" s="156"/>
      <c r="X105" s="156"/>
      <c r="Y105" s="155"/>
      <c r="Z105" s="156"/>
      <c r="AA105" s="156"/>
      <c r="AB105" s="196"/>
    </row>
    <row r="106" spans="1:28" s="25" customFormat="1" ht="13.5" customHeight="1" x14ac:dyDescent="0.2">
      <c r="A106" s="551"/>
      <c r="B106" s="548"/>
      <c r="C106" s="574"/>
      <c r="D106" s="637"/>
      <c r="E106" s="650"/>
      <c r="F106" s="668"/>
      <c r="G106" s="152" t="str">
        <f>$G$13</f>
        <v>EHPAD 4 (HP + HT)</v>
      </c>
      <c r="H106" s="153">
        <f t="shared" si="22"/>
        <v>1</v>
      </c>
      <c r="I106" s="154" t="s">
        <v>24</v>
      </c>
      <c r="J106" s="155" t="s">
        <v>26</v>
      </c>
      <c r="K106" s="156"/>
      <c r="L106" s="156"/>
      <c r="M106" s="478"/>
      <c r="N106" s="461"/>
      <c r="O106" s="156"/>
      <c r="P106" s="155"/>
      <c r="Q106" s="156"/>
      <c r="R106" s="156"/>
      <c r="S106" s="155"/>
      <c r="T106" s="156"/>
      <c r="U106" s="156"/>
      <c r="V106" s="155"/>
      <c r="W106" s="156"/>
      <c r="X106" s="156"/>
      <c r="Y106" s="155"/>
      <c r="Z106" s="156"/>
      <c r="AA106" s="156"/>
      <c r="AB106" s="196"/>
    </row>
    <row r="107" spans="1:28" s="17" customFormat="1" ht="13.5" customHeight="1" x14ac:dyDescent="0.2">
      <c r="A107" s="551"/>
      <c r="B107" s="548"/>
      <c r="C107" s="574"/>
      <c r="D107" s="637"/>
      <c r="E107" s="650"/>
      <c r="F107" s="668"/>
      <c r="G107" s="152" t="str">
        <f>$G$14</f>
        <v>EHPAD 5 (HP + HT)</v>
      </c>
      <c r="H107" s="153">
        <f t="shared" si="22"/>
        <v>1</v>
      </c>
      <c r="I107" s="154" t="s">
        <v>24</v>
      </c>
      <c r="J107" s="155" t="s">
        <v>26</v>
      </c>
      <c r="K107" s="156"/>
      <c r="L107" s="156"/>
      <c r="M107" s="478"/>
      <c r="N107" s="461"/>
      <c r="O107" s="156"/>
      <c r="P107" s="155"/>
      <c r="Q107" s="156"/>
      <c r="R107" s="156"/>
      <c r="S107" s="155"/>
      <c r="T107" s="156"/>
      <c r="U107" s="156"/>
      <c r="V107" s="155"/>
      <c r="W107" s="156"/>
      <c r="X107" s="156"/>
      <c r="Y107" s="155"/>
      <c r="Z107" s="156"/>
      <c r="AA107" s="156"/>
      <c r="AB107" s="196"/>
    </row>
    <row r="108" spans="1:28" s="17" customFormat="1" ht="13.5" customHeight="1" x14ac:dyDescent="0.2">
      <c r="A108" s="551"/>
      <c r="B108" s="548"/>
      <c r="C108" s="574"/>
      <c r="D108" s="637"/>
      <c r="E108" s="650"/>
      <c r="F108" s="669"/>
      <c r="G108" s="157" t="str">
        <f>$G$15</f>
        <v>EHPAD 6 (HP + HT)</v>
      </c>
      <c r="H108" s="158">
        <f t="shared" si="22"/>
        <v>1</v>
      </c>
      <c r="I108" s="159" t="s">
        <v>24</v>
      </c>
      <c r="J108" s="160" t="s">
        <v>26</v>
      </c>
      <c r="K108" s="161"/>
      <c r="L108" s="161"/>
      <c r="M108" s="479"/>
      <c r="N108" s="462"/>
      <c r="O108" s="161"/>
      <c r="P108" s="160"/>
      <c r="Q108" s="161"/>
      <c r="R108" s="161"/>
      <c r="S108" s="160"/>
      <c r="T108" s="161"/>
      <c r="U108" s="161"/>
      <c r="V108" s="160"/>
      <c r="W108" s="161"/>
      <c r="X108" s="161"/>
      <c r="Y108" s="160"/>
      <c r="Z108" s="161"/>
      <c r="AA108" s="161"/>
      <c r="AB108" s="196"/>
    </row>
    <row r="109" spans="1:28" s="17" customFormat="1" ht="13.5" customHeight="1" x14ac:dyDescent="0.2">
      <c r="A109" s="551"/>
      <c r="B109" s="548"/>
      <c r="C109" s="574"/>
      <c r="D109" s="637"/>
      <c r="E109" s="650"/>
      <c r="F109" s="621" t="s">
        <v>160</v>
      </c>
      <c r="G109" s="163" t="str">
        <f>$G$8</f>
        <v>EHPAD 1 (HP+HT)</v>
      </c>
      <c r="H109" s="164">
        <f t="shared" si="22"/>
        <v>1</v>
      </c>
      <c r="I109" s="165" t="s">
        <v>24</v>
      </c>
      <c r="J109" s="166" t="s">
        <v>26</v>
      </c>
      <c r="K109" s="167"/>
      <c r="L109" s="167"/>
      <c r="M109" s="197"/>
      <c r="N109" s="463"/>
      <c r="O109" s="167"/>
      <c r="P109" s="166"/>
      <c r="Q109" s="167"/>
      <c r="R109" s="167"/>
      <c r="S109" s="166"/>
      <c r="T109" s="167"/>
      <c r="U109" s="167"/>
      <c r="V109" s="166"/>
      <c r="W109" s="167"/>
      <c r="X109" s="167"/>
      <c r="Y109" s="166"/>
      <c r="Z109" s="167"/>
      <c r="AA109" s="167"/>
      <c r="AB109" s="197"/>
    </row>
    <row r="110" spans="1:28" s="17" customFormat="1" ht="13.5" customHeight="1" x14ac:dyDescent="0.2">
      <c r="A110" s="551"/>
      <c r="B110" s="548"/>
      <c r="C110" s="574"/>
      <c r="D110" s="637"/>
      <c r="E110" s="650"/>
      <c r="F110" s="622"/>
      <c r="G110" s="169" t="str">
        <f>$G$9</f>
        <v>EHPAD 2 (HP+HT)</v>
      </c>
      <c r="H110" s="170">
        <f t="shared" si="22"/>
        <v>1</v>
      </c>
      <c r="I110" s="171" t="s">
        <v>24</v>
      </c>
      <c r="J110" s="172" t="s">
        <v>26</v>
      </c>
      <c r="K110" s="173"/>
      <c r="L110" s="173"/>
      <c r="M110" s="198"/>
      <c r="N110" s="464"/>
      <c r="O110" s="173"/>
      <c r="P110" s="172"/>
      <c r="Q110" s="173"/>
      <c r="R110" s="173"/>
      <c r="S110" s="172"/>
      <c r="T110" s="173"/>
      <c r="U110" s="173"/>
      <c r="V110" s="172"/>
      <c r="W110" s="173"/>
      <c r="X110" s="173"/>
      <c r="Y110" s="172"/>
      <c r="Z110" s="173"/>
      <c r="AA110" s="173"/>
      <c r="AB110" s="198"/>
    </row>
    <row r="111" spans="1:28" s="25" customFormat="1" ht="13.5" customHeight="1" x14ac:dyDescent="0.2">
      <c r="A111" s="551"/>
      <c r="B111" s="548"/>
      <c r="C111" s="574"/>
      <c r="D111" s="637"/>
      <c r="E111" s="650"/>
      <c r="F111" s="622"/>
      <c r="G111" s="169" t="str">
        <f>$G$10</f>
        <v>AJ</v>
      </c>
      <c r="H111" s="170">
        <f t="shared" ref="H111:H145" si="23">+IF(G111&lt;&gt;"",1,0)</f>
        <v>1</v>
      </c>
      <c r="I111" s="171" t="s">
        <v>24</v>
      </c>
      <c r="J111" s="172" t="s">
        <v>26</v>
      </c>
      <c r="K111" s="173"/>
      <c r="L111" s="173"/>
      <c r="M111" s="198"/>
      <c r="N111" s="464"/>
      <c r="O111" s="173"/>
      <c r="P111" s="172"/>
      <c r="Q111" s="173"/>
      <c r="R111" s="173"/>
      <c r="S111" s="172"/>
      <c r="T111" s="173"/>
      <c r="U111" s="173"/>
      <c r="V111" s="172"/>
      <c r="W111" s="173"/>
      <c r="X111" s="173"/>
      <c r="Y111" s="172"/>
      <c r="Z111" s="173"/>
      <c r="AA111" s="173"/>
      <c r="AB111" s="198"/>
    </row>
    <row r="112" spans="1:28" s="25" customFormat="1" ht="13.5" customHeight="1" x14ac:dyDescent="0.2">
      <c r="A112" s="551"/>
      <c r="B112" s="548"/>
      <c r="C112" s="574"/>
      <c r="D112" s="637"/>
      <c r="E112" s="650"/>
      <c r="F112" s="622"/>
      <c r="G112" s="169" t="str">
        <f>$G$11</f>
        <v>SSIAD</v>
      </c>
      <c r="H112" s="170">
        <f t="shared" si="23"/>
        <v>1</v>
      </c>
      <c r="I112" s="171" t="s">
        <v>24</v>
      </c>
      <c r="J112" s="172" t="s">
        <v>26</v>
      </c>
      <c r="K112" s="173"/>
      <c r="L112" s="173"/>
      <c r="M112" s="198"/>
      <c r="N112" s="464"/>
      <c r="O112" s="173"/>
      <c r="P112" s="172"/>
      <c r="Q112" s="173"/>
      <c r="R112" s="173"/>
      <c r="S112" s="172"/>
      <c r="T112" s="173"/>
      <c r="U112" s="173"/>
      <c r="V112" s="172"/>
      <c r="W112" s="173"/>
      <c r="X112" s="173"/>
      <c r="Y112" s="172"/>
      <c r="Z112" s="173"/>
      <c r="AA112" s="173"/>
      <c r="AB112" s="198"/>
    </row>
    <row r="113" spans="1:28" s="25" customFormat="1" ht="13.5" customHeight="1" x14ac:dyDescent="0.2">
      <c r="A113" s="551"/>
      <c r="B113" s="548"/>
      <c r="C113" s="574"/>
      <c r="D113" s="637"/>
      <c r="E113" s="650"/>
      <c r="F113" s="622"/>
      <c r="G113" s="169" t="str">
        <f>$G$12</f>
        <v>EHPAD 3 (HP + HT)</v>
      </c>
      <c r="H113" s="170">
        <f t="shared" si="23"/>
        <v>1</v>
      </c>
      <c r="I113" s="171" t="s">
        <v>24</v>
      </c>
      <c r="J113" s="172" t="s">
        <v>26</v>
      </c>
      <c r="K113" s="173"/>
      <c r="L113" s="173"/>
      <c r="M113" s="198"/>
      <c r="N113" s="464"/>
      <c r="O113" s="173"/>
      <c r="P113" s="172"/>
      <c r="Q113" s="173"/>
      <c r="R113" s="173"/>
      <c r="S113" s="172"/>
      <c r="T113" s="173"/>
      <c r="U113" s="173"/>
      <c r="V113" s="172"/>
      <c r="W113" s="173"/>
      <c r="X113" s="173"/>
      <c r="Y113" s="172"/>
      <c r="Z113" s="173"/>
      <c r="AA113" s="173"/>
      <c r="AB113" s="198"/>
    </row>
    <row r="114" spans="1:28" s="25" customFormat="1" ht="13.5" customHeight="1" x14ac:dyDescent="0.2">
      <c r="A114" s="551"/>
      <c r="B114" s="548"/>
      <c r="C114" s="574"/>
      <c r="D114" s="637"/>
      <c r="E114" s="650"/>
      <c r="F114" s="622"/>
      <c r="G114" s="169" t="str">
        <f>$G$13</f>
        <v>EHPAD 4 (HP + HT)</v>
      </c>
      <c r="H114" s="170">
        <f t="shared" si="23"/>
        <v>1</v>
      </c>
      <c r="I114" s="171" t="s">
        <v>24</v>
      </c>
      <c r="J114" s="172" t="s">
        <v>26</v>
      </c>
      <c r="K114" s="173"/>
      <c r="L114" s="173"/>
      <c r="M114" s="198"/>
      <c r="N114" s="464"/>
      <c r="O114" s="173"/>
      <c r="P114" s="172"/>
      <c r="Q114" s="173"/>
      <c r="R114" s="173"/>
      <c r="S114" s="172"/>
      <c r="T114" s="173"/>
      <c r="U114" s="173"/>
      <c r="V114" s="172"/>
      <c r="W114" s="173"/>
      <c r="X114" s="173"/>
      <c r="Y114" s="172"/>
      <c r="Z114" s="173"/>
      <c r="AA114" s="173"/>
      <c r="AB114" s="198"/>
    </row>
    <row r="115" spans="1:28" s="17" customFormat="1" ht="13.5" customHeight="1" x14ac:dyDescent="0.2">
      <c r="A115" s="551"/>
      <c r="B115" s="548"/>
      <c r="C115" s="574"/>
      <c r="D115" s="637"/>
      <c r="E115" s="650"/>
      <c r="F115" s="622"/>
      <c r="G115" s="169" t="str">
        <f>$G$14</f>
        <v>EHPAD 5 (HP + HT)</v>
      </c>
      <c r="H115" s="170">
        <f t="shared" si="23"/>
        <v>1</v>
      </c>
      <c r="I115" s="171" t="s">
        <v>24</v>
      </c>
      <c r="J115" s="172" t="s">
        <v>26</v>
      </c>
      <c r="K115" s="173"/>
      <c r="L115" s="173"/>
      <c r="M115" s="198"/>
      <c r="N115" s="464"/>
      <c r="O115" s="173"/>
      <c r="P115" s="172"/>
      <c r="Q115" s="173"/>
      <c r="R115" s="173"/>
      <c r="S115" s="172"/>
      <c r="T115" s="173"/>
      <c r="U115" s="173"/>
      <c r="V115" s="172"/>
      <c r="W115" s="173"/>
      <c r="X115" s="173"/>
      <c r="Y115" s="172"/>
      <c r="Z115" s="173"/>
      <c r="AA115" s="173"/>
      <c r="AB115" s="198"/>
    </row>
    <row r="116" spans="1:28" s="17" customFormat="1" ht="13.5" customHeight="1" x14ac:dyDescent="0.2">
      <c r="A116" s="551"/>
      <c r="B116" s="548"/>
      <c r="C116" s="575"/>
      <c r="D116" s="637"/>
      <c r="E116" s="650"/>
      <c r="F116" s="623"/>
      <c r="G116" s="175" t="str">
        <f>$G$15</f>
        <v>EHPAD 6 (HP + HT)</v>
      </c>
      <c r="H116" s="176">
        <f t="shared" si="23"/>
        <v>1</v>
      </c>
      <c r="I116" s="177" t="s">
        <v>24</v>
      </c>
      <c r="J116" s="178" t="s">
        <v>26</v>
      </c>
      <c r="K116" s="179"/>
      <c r="L116" s="179"/>
      <c r="M116" s="199"/>
      <c r="N116" s="465"/>
      <c r="O116" s="179"/>
      <c r="P116" s="178"/>
      <c r="Q116" s="179"/>
      <c r="R116" s="179"/>
      <c r="S116" s="178"/>
      <c r="T116" s="179"/>
      <c r="U116" s="179"/>
      <c r="V116" s="178"/>
      <c r="W116" s="179"/>
      <c r="X116" s="179"/>
      <c r="Y116" s="178"/>
      <c r="Z116" s="179"/>
      <c r="AA116" s="179"/>
      <c r="AB116" s="199"/>
    </row>
    <row r="117" spans="1:28" s="17" customFormat="1" ht="13.5" customHeight="1" x14ac:dyDescent="0.2">
      <c r="A117" s="551"/>
      <c r="B117" s="548"/>
      <c r="C117" s="576"/>
      <c r="D117" s="637" t="s">
        <v>51</v>
      </c>
      <c r="E117" s="650"/>
      <c r="F117" s="651" t="s">
        <v>161</v>
      </c>
      <c r="G117" s="180" t="str">
        <f>$G$8</f>
        <v>EHPAD 1 (HP+HT)</v>
      </c>
      <c r="H117" s="181">
        <f t="shared" si="23"/>
        <v>1</v>
      </c>
      <c r="I117" s="182" t="s">
        <v>33</v>
      </c>
      <c r="J117" s="166" t="s">
        <v>26</v>
      </c>
      <c r="K117" s="166"/>
      <c r="L117" s="166"/>
      <c r="M117" s="200" t="e">
        <f t="shared" ref="M117:M124" si="24">+K117/L117</f>
        <v>#DIV/0!</v>
      </c>
      <c r="N117" s="466"/>
      <c r="O117" s="166"/>
      <c r="P117" s="183" t="e">
        <f t="shared" ref="P117:P124" si="25">+N117/O117</f>
        <v>#DIV/0!</v>
      </c>
      <c r="Q117" s="166"/>
      <c r="R117" s="166"/>
      <c r="S117" s="183" t="e">
        <f t="shared" ref="S117:S124" si="26">+Q117/R117</f>
        <v>#DIV/0!</v>
      </c>
      <c r="T117" s="166"/>
      <c r="U117" s="166"/>
      <c r="V117" s="183" t="e">
        <f t="shared" ref="V117:V124" si="27">+T117/U117</f>
        <v>#DIV/0!</v>
      </c>
      <c r="W117" s="166"/>
      <c r="X117" s="166"/>
      <c r="Y117" s="183" t="e">
        <f t="shared" ref="Y117:Y124" si="28">+W117/X117</f>
        <v>#DIV/0!</v>
      </c>
      <c r="Z117" s="166"/>
      <c r="AA117" s="166"/>
      <c r="AB117" s="200" t="e">
        <f t="shared" ref="AB117:AB124" si="29">+Z117/AA117</f>
        <v>#DIV/0!</v>
      </c>
    </row>
    <row r="118" spans="1:28" s="17" customFormat="1" ht="13.5" customHeight="1" x14ac:dyDescent="0.2">
      <c r="A118" s="551"/>
      <c r="B118" s="548"/>
      <c r="C118" s="574"/>
      <c r="D118" s="637"/>
      <c r="E118" s="650"/>
      <c r="F118" s="651"/>
      <c r="G118" s="184" t="str">
        <f>$G$9</f>
        <v>EHPAD 2 (HP+HT)</v>
      </c>
      <c r="H118" s="170">
        <f t="shared" si="23"/>
        <v>1</v>
      </c>
      <c r="I118" s="185" t="s">
        <v>33</v>
      </c>
      <c r="J118" s="172" t="s">
        <v>26</v>
      </c>
      <c r="K118" s="172"/>
      <c r="L118" s="172"/>
      <c r="M118" s="201" t="e">
        <f t="shared" si="24"/>
        <v>#DIV/0!</v>
      </c>
      <c r="N118" s="467"/>
      <c r="O118" s="172"/>
      <c r="P118" s="186" t="e">
        <f t="shared" si="25"/>
        <v>#DIV/0!</v>
      </c>
      <c r="Q118" s="172"/>
      <c r="R118" s="172"/>
      <c r="S118" s="186" t="e">
        <f t="shared" si="26"/>
        <v>#DIV/0!</v>
      </c>
      <c r="T118" s="172"/>
      <c r="U118" s="172"/>
      <c r="V118" s="186" t="e">
        <f t="shared" si="27"/>
        <v>#DIV/0!</v>
      </c>
      <c r="W118" s="172"/>
      <c r="X118" s="172"/>
      <c r="Y118" s="186" t="e">
        <f t="shared" si="28"/>
        <v>#DIV/0!</v>
      </c>
      <c r="Z118" s="172"/>
      <c r="AA118" s="172"/>
      <c r="AB118" s="201" t="e">
        <f t="shared" si="29"/>
        <v>#DIV/0!</v>
      </c>
    </row>
    <row r="119" spans="1:28" s="25" customFormat="1" ht="13.5" customHeight="1" x14ac:dyDescent="0.2">
      <c r="A119" s="551"/>
      <c r="B119" s="548"/>
      <c r="C119" s="574"/>
      <c r="D119" s="637"/>
      <c r="E119" s="650"/>
      <c r="F119" s="651"/>
      <c r="G119" s="184" t="str">
        <f>$G$10</f>
        <v>AJ</v>
      </c>
      <c r="H119" s="170">
        <f t="shared" si="23"/>
        <v>1</v>
      </c>
      <c r="I119" s="185" t="s">
        <v>33</v>
      </c>
      <c r="J119" s="172" t="s">
        <v>26</v>
      </c>
      <c r="K119" s="172"/>
      <c r="L119" s="172"/>
      <c r="M119" s="201" t="e">
        <f t="shared" si="24"/>
        <v>#DIV/0!</v>
      </c>
      <c r="N119" s="467"/>
      <c r="O119" s="172"/>
      <c r="P119" s="186" t="e">
        <f t="shared" si="25"/>
        <v>#DIV/0!</v>
      </c>
      <c r="Q119" s="172"/>
      <c r="R119" s="172"/>
      <c r="S119" s="186" t="e">
        <f t="shared" si="26"/>
        <v>#DIV/0!</v>
      </c>
      <c r="T119" s="172"/>
      <c r="U119" s="172"/>
      <c r="V119" s="186" t="e">
        <f t="shared" si="27"/>
        <v>#DIV/0!</v>
      </c>
      <c r="W119" s="172"/>
      <c r="X119" s="172"/>
      <c r="Y119" s="186" t="e">
        <f t="shared" si="28"/>
        <v>#DIV/0!</v>
      </c>
      <c r="Z119" s="172"/>
      <c r="AA119" s="172"/>
      <c r="AB119" s="201" t="e">
        <f t="shared" si="29"/>
        <v>#DIV/0!</v>
      </c>
    </row>
    <row r="120" spans="1:28" s="25" customFormat="1" ht="13.5" customHeight="1" x14ac:dyDescent="0.2">
      <c r="A120" s="551"/>
      <c r="B120" s="548"/>
      <c r="C120" s="574"/>
      <c r="D120" s="637"/>
      <c r="E120" s="650"/>
      <c r="F120" s="651"/>
      <c r="G120" s="184" t="str">
        <f>$G$11</f>
        <v>SSIAD</v>
      </c>
      <c r="H120" s="170">
        <f t="shared" si="23"/>
        <v>1</v>
      </c>
      <c r="I120" s="185" t="s">
        <v>33</v>
      </c>
      <c r="J120" s="172" t="s">
        <v>26</v>
      </c>
      <c r="K120" s="172"/>
      <c r="L120" s="172"/>
      <c r="M120" s="201" t="e">
        <f t="shared" si="24"/>
        <v>#DIV/0!</v>
      </c>
      <c r="N120" s="467"/>
      <c r="O120" s="172"/>
      <c r="P120" s="186" t="e">
        <f t="shared" si="25"/>
        <v>#DIV/0!</v>
      </c>
      <c r="Q120" s="172"/>
      <c r="R120" s="172"/>
      <c r="S120" s="186" t="e">
        <f t="shared" si="26"/>
        <v>#DIV/0!</v>
      </c>
      <c r="T120" s="172"/>
      <c r="U120" s="172"/>
      <c r="V120" s="186" t="e">
        <f t="shared" si="27"/>
        <v>#DIV/0!</v>
      </c>
      <c r="W120" s="172"/>
      <c r="X120" s="172"/>
      <c r="Y120" s="186" t="e">
        <f t="shared" si="28"/>
        <v>#DIV/0!</v>
      </c>
      <c r="Z120" s="172"/>
      <c r="AA120" s="172"/>
      <c r="AB120" s="201" t="e">
        <f t="shared" si="29"/>
        <v>#DIV/0!</v>
      </c>
    </row>
    <row r="121" spans="1:28" s="25" customFormat="1" ht="13.5" customHeight="1" x14ac:dyDescent="0.2">
      <c r="A121" s="551"/>
      <c r="B121" s="548"/>
      <c r="C121" s="574"/>
      <c r="D121" s="637"/>
      <c r="E121" s="650"/>
      <c r="F121" s="651"/>
      <c r="G121" s="184" t="str">
        <f>$G$12</f>
        <v>EHPAD 3 (HP + HT)</v>
      </c>
      <c r="H121" s="170">
        <f t="shared" si="23"/>
        <v>1</v>
      </c>
      <c r="I121" s="185" t="s">
        <v>33</v>
      </c>
      <c r="J121" s="172" t="s">
        <v>26</v>
      </c>
      <c r="K121" s="172"/>
      <c r="L121" s="172"/>
      <c r="M121" s="201" t="e">
        <f t="shared" si="24"/>
        <v>#DIV/0!</v>
      </c>
      <c r="N121" s="467"/>
      <c r="O121" s="172"/>
      <c r="P121" s="186" t="e">
        <f t="shared" si="25"/>
        <v>#DIV/0!</v>
      </c>
      <c r="Q121" s="172"/>
      <c r="R121" s="172"/>
      <c r="S121" s="186" t="e">
        <f t="shared" si="26"/>
        <v>#DIV/0!</v>
      </c>
      <c r="T121" s="172"/>
      <c r="U121" s="172"/>
      <c r="V121" s="186" t="e">
        <f t="shared" si="27"/>
        <v>#DIV/0!</v>
      </c>
      <c r="W121" s="172"/>
      <c r="X121" s="172"/>
      <c r="Y121" s="186" t="e">
        <f t="shared" si="28"/>
        <v>#DIV/0!</v>
      </c>
      <c r="Z121" s="172"/>
      <c r="AA121" s="172"/>
      <c r="AB121" s="201" t="e">
        <f t="shared" si="29"/>
        <v>#DIV/0!</v>
      </c>
    </row>
    <row r="122" spans="1:28" s="25" customFormat="1" ht="13.5" customHeight="1" x14ac:dyDescent="0.2">
      <c r="A122" s="551"/>
      <c r="B122" s="548"/>
      <c r="C122" s="574"/>
      <c r="D122" s="637"/>
      <c r="E122" s="650"/>
      <c r="F122" s="651"/>
      <c r="G122" s="184" t="str">
        <f>$G$13</f>
        <v>EHPAD 4 (HP + HT)</v>
      </c>
      <c r="H122" s="170">
        <f t="shared" si="23"/>
        <v>1</v>
      </c>
      <c r="I122" s="185" t="s">
        <v>33</v>
      </c>
      <c r="J122" s="172" t="s">
        <v>26</v>
      </c>
      <c r="K122" s="172"/>
      <c r="L122" s="172"/>
      <c r="M122" s="201" t="e">
        <f t="shared" si="24"/>
        <v>#DIV/0!</v>
      </c>
      <c r="N122" s="467"/>
      <c r="O122" s="172"/>
      <c r="P122" s="186" t="e">
        <f t="shared" si="25"/>
        <v>#DIV/0!</v>
      </c>
      <c r="Q122" s="172"/>
      <c r="R122" s="172"/>
      <c r="S122" s="186" t="e">
        <f t="shared" si="26"/>
        <v>#DIV/0!</v>
      </c>
      <c r="T122" s="172"/>
      <c r="U122" s="172"/>
      <c r="V122" s="186" t="e">
        <f t="shared" si="27"/>
        <v>#DIV/0!</v>
      </c>
      <c r="W122" s="172"/>
      <c r="X122" s="172"/>
      <c r="Y122" s="186" t="e">
        <f t="shared" si="28"/>
        <v>#DIV/0!</v>
      </c>
      <c r="Z122" s="172"/>
      <c r="AA122" s="172"/>
      <c r="AB122" s="201" t="e">
        <f t="shared" si="29"/>
        <v>#DIV/0!</v>
      </c>
    </row>
    <row r="123" spans="1:28" s="17" customFormat="1" ht="13.5" customHeight="1" x14ac:dyDescent="0.2">
      <c r="A123" s="551"/>
      <c r="B123" s="548"/>
      <c r="C123" s="574"/>
      <c r="D123" s="637"/>
      <c r="E123" s="650"/>
      <c r="F123" s="651"/>
      <c r="G123" s="184" t="str">
        <f>$G$14</f>
        <v>EHPAD 5 (HP + HT)</v>
      </c>
      <c r="H123" s="170">
        <f t="shared" si="23"/>
        <v>1</v>
      </c>
      <c r="I123" s="185" t="s">
        <v>33</v>
      </c>
      <c r="J123" s="172" t="s">
        <v>26</v>
      </c>
      <c r="K123" s="172"/>
      <c r="L123" s="172"/>
      <c r="M123" s="201" t="e">
        <f t="shared" si="24"/>
        <v>#DIV/0!</v>
      </c>
      <c r="N123" s="467"/>
      <c r="O123" s="172"/>
      <c r="P123" s="186" t="e">
        <f t="shared" si="25"/>
        <v>#DIV/0!</v>
      </c>
      <c r="Q123" s="172"/>
      <c r="R123" s="172"/>
      <c r="S123" s="186" t="e">
        <f t="shared" si="26"/>
        <v>#DIV/0!</v>
      </c>
      <c r="T123" s="172"/>
      <c r="U123" s="172"/>
      <c r="V123" s="186" t="e">
        <f t="shared" si="27"/>
        <v>#DIV/0!</v>
      </c>
      <c r="W123" s="172"/>
      <c r="X123" s="172"/>
      <c r="Y123" s="186" t="e">
        <f t="shared" si="28"/>
        <v>#DIV/0!</v>
      </c>
      <c r="Z123" s="172"/>
      <c r="AA123" s="172"/>
      <c r="AB123" s="201" t="e">
        <f t="shared" si="29"/>
        <v>#DIV/0!</v>
      </c>
    </row>
    <row r="124" spans="1:28" s="17" customFormat="1" ht="13.5" customHeight="1" x14ac:dyDescent="0.2">
      <c r="A124" s="551"/>
      <c r="B124" s="548"/>
      <c r="C124" s="575"/>
      <c r="D124" s="637"/>
      <c r="E124" s="650"/>
      <c r="F124" s="651"/>
      <c r="G124" s="187" t="str">
        <f>$G$15</f>
        <v>EHPAD 6 (HP + HT)</v>
      </c>
      <c r="H124" s="176">
        <f t="shared" si="23"/>
        <v>1</v>
      </c>
      <c r="I124" s="188" t="s">
        <v>33</v>
      </c>
      <c r="J124" s="178" t="s">
        <v>26</v>
      </c>
      <c r="K124" s="178"/>
      <c r="L124" s="178"/>
      <c r="M124" s="202" t="e">
        <f t="shared" si="24"/>
        <v>#DIV/0!</v>
      </c>
      <c r="N124" s="468"/>
      <c r="O124" s="178"/>
      <c r="P124" s="189" t="e">
        <f t="shared" si="25"/>
        <v>#DIV/0!</v>
      </c>
      <c r="Q124" s="178"/>
      <c r="R124" s="178"/>
      <c r="S124" s="189" t="e">
        <f t="shared" si="26"/>
        <v>#DIV/0!</v>
      </c>
      <c r="T124" s="178"/>
      <c r="U124" s="178"/>
      <c r="V124" s="189" t="e">
        <f t="shared" si="27"/>
        <v>#DIV/0!</v>
      </c>
      <c r="W124" s="178"/>
      <c r="X124" s="178"/>
      <c r="Y124" s="189" t="e">
        <f t="shared" si="28"/>
        <v>#DIV/0!</v>
      </c>
      <c r="Z124" s="178"/>
      <c r="AA124" s="178"/>
      <c r="AB124" s="202" t="e">
        <f t="shared" si="29"/>
        <v>#DIV/0!</v>
      </c>
    </row>
    <row r="125" spans="1:28" s="17" customFormat="1" ht="13.5" customHeight="1" x14ac:dyDescent="0.2">
      <c r="A125" s="551"/>
      <c r="B125" s="548"/>
      <c r="C125" s="576"/>
      <c r="D125" s="671" t="s">
        <v>52</v>
      </c>
      <c r="E125" s="642"/>
      <c r="F125" s="652" t="s">
        <v>162</v>
      </c>
      <c r="G125" s="53" t="str">
        <f>$G$8</f>
        <v>EHPAD 1 (HP+HT)</v>
      </c>
      <c r="H125" s="128">
        <f t="shared" si="23"/>
        <v>1</v>
      </c>
      <c r="I125" s="137" t="s">
        <v>24</v>
      </c>
      <c r="J125" s="190" t="s">
        <v>30</v>
      </c>
      <c r="K125" s="139"/>
      <c r="L125" s="139"/>
      <c r="M125" s="193"/>
      <c r="N125" s="457"/>
      <c r="O125" s="139"/>
      <c r="P125" s="140"/>
      <c r="Q125" s="139"/>
      <c r="R125" s="139"/>
      <c r="S125" s="140"/>
      <c r="T125" s="139"/>
      <c r="U125" s="139"/>
      <c r="V125" s="140"/>
      <c r="W125" s="139"/>
      <c r="X125" s="139"/>
      <c r="Y125" s="140"/>
      <c r="Z125" s="139"/>
      <c r="AA125" s="652"/>
      <c r="AB125" s="203"/>
    </row>
    <row r="126" spans="1:28" s="17" customFormat="1" ht="13.5" customHeight="1" x14ac:dyDescent="0.2">
      <c r="A126" s="551"/>
      <c r="B126" s="548"/>
      <c r="C126" s="574"/>
      <c r="D126" s="671"/>
      <c r="E126" s="642"/>
      <c r="F126" s="652"/>
      <c r="G126" s="58" t="str">
        <f>$G$9</f>
        <v>EHPAD 2 (HP+HT)</v>
      </c>
      <c r="H126" s="131">
        <f t="shared" si="23"/>
        <v>1</v>
      </c>
      <c r="I126" s="141" t="s">
        <v>24</v>
      </c>
      <c r="J126" s="191" t="s">
        <v>30</v>
      </c>
      <c r="K126" s="142"/>
      <c r="L126" s="142"/>
      <c r="M126" s="194"/>
      <c r="N126" s="458"/>
      <c r="O126" s="142"/>
      <c r="P126" s="143"/>
      <c r="Q126" s="142"/>
      <c r="R126" s="142"/>
      <c r="S126" s="143"/>
      <c r="T126" s="142"/>
      <c r="U126" s="142"/>
      <c r="V126" s="143"/>
      <c r="W126" s="142"/>
      <c r="X126" s="142"/>
      <c r="Y126" s="143"/>
      <c r="Z126" s="142"/>
      <c r="AA126" s="652"/>
      <c r="AB126" s="204"/>
    </row>
    <row r="127" spans="1:28" s="25" customFormat="1" ht="13.5" customHeight="1" x14ac:dyDescent="0.2">
      <c r="A127" s="551"/>
      <c r="B127" s="548"/>
      <c r="C127" s="574"/>
      <c r="D127" s="671"/>
      <c r="E127" s="642"/>
      <c r="F127" s="652"/>
      <c r="G127" s="58" t="str">
        <f>$G$10</f>
        <v>AJ</v>
      </c>
      <c r="H127" s="131">
        <f t="shared" si="23"/>
        <v>1</v>
      </c>
      <c r="I127" s="141" t="s">
        <v>24</v>
      </c>
      <c r="J127" s="191" t="s">
        <v>30</v>
      </c>
      <c r="K127" s="142"/>
      <c r="L127" s="142"/>
      <c r="M127" s="194"/>
      <c r="N127" s="458"/>
      <c r="O127" s="142"/>
      <c r="P127" s="143"/>
      <c r="Q127" s="142"/>
      <c r="R127" s="142"/>
      <c r="S127" s="143"/>
      <c r="T127" s="142"/>
      <c r="U127" s="142"/>
      <c r="V127" s="143"/>
      <c r="W127" s="142"/>
      <c r="X127" s="142"/>
      <c r="Y127" s="143"/>
      <c r="Z127" s="142"/>
      <c r="AA127" s="652"/>
      <c r="AB127" s="204"/>
    </row>
    <row r="128" spans="1:28" s="25" customFormat="1" ht="13.5" customHeight="1" x14ac:dyDescent="0.2">
      <c r="A128" s="551"/>
      <c r="B128" s="548"/>
      <c r="C128" s="574"/>
      <c r="D128" s="671"/>
      <c r="E128" s="642"/>
      <c r="F128" s="652"/>
      <c r="G128" s="58" t="str">
        <f>$G$11</f>
        <v>SSIAD</v>
      </c>
      <c r="H128" s="131">
        <f t="shared" si="23"/>
        <v>1</v>
      </c>
      <c r="I128" s="141" t="s">
        <v>24</v>
      </c>
      <c r="J128" s="191" t="s">
        <v>30</v>
      </c>
      <c r="K128" s="142"/>
      <c r="L128" s="142"/>
      <c r="M128" s="194"/>
      <c r="N128" s="458"/>
      <c r="O128" s="142"/>
      <c r="P128" s="143"/>
      <c r="Q128" s="142"/>
      <c r="R128" s="142"/>
      <c r="S128" s="143"/>
      <c r="T128" s="142"/>
      <c r="U128" s="142"/>
      <c r="V128" s="143"/>
      <c r="W128" s="142"/>
      <c r="X128" s="142"/>
      <c r="Y128" s="143"/>
      <c r="Z128" s="142"/>
      <c r="AA128" s="652"/>
      <c r="AB128" s="204"/>
    </row>
    <row r="129" spans="1:28" s="25" customFormat="1" ht="13.5" customHeight="1" x14ac:dyDescent="0.2">
      <c r="A129" s="551"/>
      <c r="B129" s="548"/>
      <c r="C129" s="574"/>
      <c r="D129" s="671"/>
      <c r="E129" s="642"/>
      <c r="F129" s="652"/>
      <c r="G129" s="58" t="str">
        <f>$G$12</f>
        <v>EHPAD 3 (HP + HT)</v>
      </c>
      <c r="H129" s="131">
        <f t="shared" si="23"/>
        <v>1</v>
      </c>
      <c r="I129" s="141" t="s">
        <v>24</v>
      </c>
      <c r="J129" s="191" t="s">
        <v>30</v>
      </c>
      <c r="K129" s="142"/>
      <c r="L129" s="142"/>
      <c r="M129" s="194"/>
      <c r="N129" s="458"/>
      <c r="O129" s="142"/>
      <c r="P129" s="143"/>
      <c r="Q129" s="142"/>
      <c r="R129" s="142"/>
      <c r="S129" s="143"/>
      <c r="T129" s="142"/>
      <c r="U129" s="142"/>
      <c r="V129" s="143"/>
      <c r="W129" s="142"/>
      <c r="X129" s="142"/>
      <c r="Y129" s="143"/>
      <c r="Z129" s="142"/>
      <c r="AA129" s="652"/>
      <c r="AB129" s="204"/>
    </row>
    <row r="130" spans="1:28" s="25" customFormat="1" ht="13.5" customHeight="1" x14ac:dyDescent="0.2">
      <c r="A130" s="551"/>
      <c r="B130" s="548"/>
      <c r="C130" s="574"/>
      <c r="D130" s="671"/>
      <c r="E130" s="642"/>
      <c r="F130" s="652"/>
      <c r="G130" s="58" t="str">
        <f>$G$13</f>
        <v>EHPAD 4 (HP + HT)</v>
      </c>
      <c r="H130" s="131">
        <f t="shared" si="23"/>
        <v>1</v>
      </c>
      <c r="I130" s="141" t="s">
        <v>24</v>
      </c>
      <c r="J130" s="191" t="s">
        <v>30</v>
      </c>
      <c r="K130" s="142"/>
      <c r="L130" s="142"/>
      <c r="M130" s="194"/>
      <c r="N130" s="458"/>
      <c r="O130" s="142"/>
      <c r="P130" s="143"/>
      <c r="Q130" s="142"/>
      <c r="R130" s="142"/>
      <c r="S130" s="143"/>
      <c r="T130" s="142"/>
      <c r="U130" s="142"/>
      <c r="V130" s="143"/>
      <c r="W130" s="142"/>
      <c r="X130" s="142"/>
      <c r="Y130" s="143"/>
      <c r="Z130" s="142"/>
      <c r="AA130" s="652"/>
      <c r="AB130" s="204"/>
    </row>
    <row r="131" spans="1:28" s="17" customFormat="1" ht="13.5" customHeight="1" x14ac:dyDescent="0.2">
      <c r="A131" s="551"/>
      <c r="B131" s="548"/>
      <c r="C131" s="574"/>
      <c r="D131" s="671"/>
      <c r="E131" s="642"/>
      <c r="F131" s="652"/>
      <c r="G131" s="58" t="str">
        <f>$G$14</f>
        <v>EHPAD 5 (HP + HT)</v>
      </c>
      <c r="H131" s="131">
        <f t="shared" si="23"/>
        <v>1</v>
      </c>
      <c r="I131" s="141" t="s">
        <v>24</v>
      </c>
      <c r="J131" s="191" t="s">
        <v>30</v>
      </c>
      <c r="K131" s="142"/>
      <c r="L131" s="142"/>
      <c r="M131" s="194"/>
      <c r="N131" s="458"/>
      <c r="O131" s="142"/>
      <c r="P131" s="143"/>
      <c r="Q131" s="142"/>
      <c r="R131" s="142"/>
      <c r="S131" s="143"/>
      <c r="T131" s="142"/>
      <c r="U131" s="142"/>
      <c r="V131" s="143"/>
      <c r="W131" s="142"/>
      <c r="X131" s="142"/>
      <c r="Y131" s="143"/>
      <c r="Z131" s="142"/>
      <c r="AA131" s="652"/>
      <c r="AB131" s="204"/>
    </row>
    <row r="132" spans="1:28" s="17" customFormat="1" ht="13.5" customHeight="1" x14ac:dyDescent="0.2">
      <c r="A132" s="551"/>
      <c r="B132" s="548"/>
      <c r="C132" s="574"/>
      <c r="D132" s="671"/>
      <c r="E132" s="642"/>
      <c r="F132" s="652"/>
      <c r="G132" s="104" t="str">
        <f>$G$15</f>
        <v>EHPAD 6 (HP + HT)</v>
      </c>
      <c r="H132" s="134">
        <f t="shared" si="23"/>
        <v>1</v>
      </c>
      <c r="I132" s="144" t="s">
        <v>24</v>
      </c>
      <c r="J132" s="192" t="s">
        <v>30</v>
      </c>
      <c r="K132" s="145"/>
      <c r="L132" s="145"/>
      <c r="M132" s="195"/>
      <c r="N132" s="459"/>
      <c r="O132" s="145"/>
      <c r="P132" s="146"/>
      <c r="Q132" s="145"/>
      <c r="R132" s="145"/>
      <c r="S132" s="146"/>
      <c r="T132" s="145"/>
      <c r="U132" s="145"/>
      <c r="V132" s="146"/>
      <c r="W132" s="145"/>
      <c r="X132" s="145"/>
      <c r="Y132" s="146"/>
      <c r="Z132" s="145"/>
      <c r="AA132" s="652"/>
      <c r="AB132" s="205"/>
    </row>
    <row r="133" spans="1:28" s="17" customFormat="1" ht="13.5" customHeight="1" x14ac:dyDescent="0.2">
      <c r="A133" s="551"/>
      <c r="B133" s="548"/>
      <c r="C133" s="574"/>
      <c r="D133" s="671"/>
      <c r="E133" s="642"/>
      <c r="F133" s="652" t="s">
        <v>163</v>
      </c>
      <c r="G133" s="53" t="str">
        <f>$G$8</f>
        <v>EHPAD 1 (HP+HT)</v>
      </c>
      <c r="H133" s="128">
        <f t="shared" si="23"/>
        <v>1</v>
      </c>
      <c r="I133" s="137" t="s">
        <v>24</v>
      </c>
      <c r="J133" s="190" t="s">
        <v>26</v>
      </c>
      <c r="K133" s="139"/>
      <c r="L133" s="139"/>
      <c r="M133" s="193"/>
      <c r="N133" s="457"/>
      <c r="O133" s="139"/>
      <c r="P133" s="140"/>
      <c r="Q133" s="139"/>
      <c r="R133" s="139"/>
      <c r="S133" s="140"/>
      <c r="T133" s="139"/>
      <c r="U133" s="139"/>
      <c r="V133" s="140"/>
      <c r="W133" s="139"/>
      <c r="X133" s="139"/>
      <c r="Y133" s="140"/>
      <c r="Z133" s="139"/>
      <c r="AA133" s="652"/>
      <c r="AB133" s="203"/>
    </row>
    <row r="134" spans="1:28" s="25" customFormat="1" ht="13.5" customHeight="1" x14ac:dyDescent="0.2">
      <c r="A134" s="551"/>
      <c r="B134" s="548"/>
      <c r="C134" s="574"/>
      <c r="D134" s="671"/>
      <c r="E134" s="642"/>
      <c r="F134" s="652"/>
      <c r="G134" s="58" t="str">
        <f>$G$9</f>
        <v>EHPAD 2 (HP+HT)</v>
      </c>
      <c r="H134" s="131">
        <f t="shared" si="23"/>
        <v>1</v>
      </c>
      <c r="I134" s="141" t="s">
        <v>24</v>
      </c>
      <c r="J134" s="191" t="s">
        <v>26</v>
      </c>
      <c r="K134" s="142"/>
      <c r="L134" s="142"/>
      <c r="M134" s="194"/>
      <c r="N134" s="458"/>
      <c r="O134" s="142"/>
      <c r="P134" s="143"/>
      <c r="Q134" s="142"/>
      <c r="R134" s="142"/>
      <c r="S134" s="143"/>
      <c r="T134" s="142"/>
      <c r="U134" s="142"/>
      <c r="V134" s="143"/>
      <c r="W134" s="142"/>
      <c r="X134" s="142"/>
      <c r="Y134" s="143"/>
      <c r="Z134" s="142"/>
      <c r="AA134" s="652"/>
      <c r="AB134" s="204"/>
    </row>
    <row r="135" spans="1:28" s="25" customFormat="1" ht="13.5" customHeight="1" x14ac:dyDescent="0.2">
      <c r="A135" s="551"/>
      <c r="B135" s="548"/>
      <c r="C135" s="574"/>
      <c r="D135" s="671"/>
      <c r="E135" s="642"/>
      <c r="F135" s="652"/>
      <c r="G135" s="58" t="str">
        <f>$G$10</f>
        <v>AJ</v>
      </c>
      <c r="H135" s="131">
        <f t="shared" si="23"/>
        <v>1</v>
      </c>
      <c r="I135" s="141" t="s">
        <v>24</v>
      </c>
      <c r="J135" s="191" t="s">
        <v>26</v>
      </c>
      <c r="K135" s="142"/>
      <c r="L135" s="142"/>
      <c r="M135" s="194"/>
      <c r="N135" s="458"/>
      <c r="O135" s="142"/>
      <c r="P135" s="143"/>
      <c r="Q135" s="142"/>
      <c r="R135" s="142"/>
      <c r="S135" s="143"/>
      <c r="T135" s="142"/>
      <c r="U135" s="142"/>
      <c r="V135" s="143"/>
      <c r="W135" s="142"/>
      <c r="X135" s="142"/>
      <c r="Y135" s="143"/>
      <c r="Z135" s="142"/>
      <c r="AA135" s="652"/>
      <c r="AB135" s="204"/>
    </row>
    <row r="136" spans="1:28" s="25" customFormat="1" ht="13.5" customHeight="1" x14ac:dyDescent="0.2">
      <c r="A136" s="551"/>
      <c r="B136" s="548"/>
      <c r="C136" s="574"/>
      <c r="D136" s="671"/>
      <c r="E136" s="642"/>
      <c r="F136" s="652"/>
      <c r="G136" s="58" t="str">
        <f>$G$11</f>
        <v>SSIAD</v>
      </c>
      <c r="H136" s="131">
        <f t="shared" si="23"/>
        <v>1</v>
      </c>
      <c r="I136" s="141" t="s">
        <v>24</v>
      </c>
      <c r="J136" s="191" t="s">
        <v>26</v>
      </c>
      <c r="K136" s="142"/>
      <c r="L136" s="142"/>
      <c r="M136" s="194"/>
      <c r="N136" s="458"/>
      <c r="O136" s="142"/>
      <c r="P136" s="143"/>
      <c r="Q136" s="142"/>
      <c r="R136" s="142"/>
      <c r="S136" s="143"/>
      <c r="T136" s="142"/>
      <c r="U136" s="142"/>
      <c r="V136" s="143"/>
      <c r="W136" s="142"/>
      <c r="X136" s="142"/>
      <c r="Y136" s="143"/>
      <c r="Z136" s="142"/>
      <c r="AA136" s="652"/>
      <c r="AB136" s="204"/>
    </row>
    <row r="137" spans="1:28" s="25" customFormat="1" ht="13.5" customHeight="1" x14ac:dyDescent="0.2">
      <c r="A137" s="551"/>
      <c r="B137" s="548"/>
      <c r="C137" s="574"/>
      <c r="D137" s="671"/>
      <c r="E137" s="642"/>
      <c r="F137" s="652"/>
      <c r="G137" s="58" t="str">
        <f>$G$12</f>
        <v>EHPAD 3 (HP + HT)</v>
      </c>
      <c r="H137" s="131">
        <f t="shared" si="23"/>
        <v>1</v>
      </c>
      <c r="I137" s="141" t="s">
        <v>24</v>
      </c>
      <c r="J137" s="191" t="s">
        <v>26</v>
      </c>
      <c r="K137" s="142"/>
      <c r="L137" s="142"/>
      <c r="M137" s="194"/>
      <c r="N137" s="458"/>
      <c r="O137" s="142"/>
      <c r="P137" s="143"/>
      <c r="Q137" s="142"/>
      <c r="R137" s="142"/>
      <c r="S137" s="143"/>
      <c r="T137" s="142"/>
      <c r="U137" s="142"/>
      <c r="V137" s="143"/>
      <c r="W137" s="142"/>
      <c r="X137" s="142"/>
      <c r="Y137" s="143"/>
      <c r="Z137" s="142"/>
      <c r="AA137" s="652"/>
      <c r="AB137" s="204"/>
    </row>
    <row r="138" spans="1:28" s="17" customFormat="1" ht="13.5" customHeight="1" x14ac:dyDescent="0.2">
      <c r="A138" s="551"/>
      <c r="B138" s="548"/>
      <c r="C138" s="574"/>
      <c r="D138" s="671"/>
      <c r="E138" s="642"/>
      <c r="F138" s="652"/>
      <c r="G138" s="58" t="str">
        <f>$G$13</f>
        <v>EHPAD 4 (HP + HT)</v>
      </c>
      <c r="H138" s="131">
        <f t="shared" si="23"/>
        <v>1</v>
      </c>
      <c r="I138" s="141" t="s">
        <v>24</v>
      </c>
      <c r="J138" s="191" t="s">
        <v>26</v>
      </c>
      <c r="K138" s="142"/>
      <c r="L138" s="142"/>
      <c r="M138" s="194"/>
      <c r="N138" s="458"/>
      <c r="O138" s="142"/>
      <c r="P138" s="143"/>
      <c r="Q138" s="142"/>
      <c r="R138" s="142"/>
      <c r="S138" s="143"/>
      <c r="T138" s="142"/>
      <c r="U138" s="142"/>
      <c r="V138" s="143"/>
      <c r="W138" s="142"/>
      <c r="X138" s="142"/>
      <c r="Y138" s="143"/>
      <c r="Z138" s="142"/>
      <c r="AA138" s="652"/>
      <c r="AB138" s="204"/>
    </row>
    <row r="139" spans="1:28" s="17" customFormat="1" ht="13.5" customHeight="1" x14ac:dyDescent="0.2">
      <c r="A139" s="551"/>
      <c r="B139" s="548"/>
      <c r="C139" s="574"/>
      <c r="D139" s="671"/>
      <c r="E139" s="642"/>
      <c r="F139" s="652"/>
      <c r="G139" s="58" t="str">
        <f>$G$14</f>
        <v>EHPAD 5 (HP + HT)</v>
      </c>
      <c r="H139" s="131">
        <f t="shared" si="23"/>
        <v>1</v>
      </c>
      <c r="I139" s="141" t="s">
        <v>24</v>
      </c>
      <c r="J139" s="191" t="s">
        <v>26</v>
      </c>
      <c r="K139" s="142"/>
      <c r="L139" s="142"/>
      <c r="M139" s="194"/>
      <c r="N139" s="458"/>
      <c r="O139" s="142"/>
      <c r="P139" s="143"/>
      <c r="Q139" s="142"/>
      <c r="R139" s="142"/>
      <c r="S139" s="143"/>
      <c r="T139" s="142"/>
      <c r="U139" s="142"/>
      <c r="V139" s="143"/>
      <c r="W139" s="142"/>
      <c r="X139" s="142"/>
      <c r="Y139" s="143"/>
      <c r="Z139" s="142"/>
      <c r="AA139" s="652"/>
      <c r="AB139" s="204"/>
    </row>
    <row r="140" spans="1:28" s="17" customFormat="1" ht="13.5" customHeight="1" thickBot="1" x14ac:dyDescent="0.25">
      <c r="A140" s="553"/>
      <c r="B140" s="549"/>
      <c r="C140" s="543"/>
      <c r="D140" s="634"/>
      <c r="E140" s="654"/>
      <c r="F140" s="653"/>
      <c r="G140" s="63" t="str">
        <f>$G$15</f>
        <v>EHPAD 6 (HP + HT)</v>
      </c>
      <c r="H140" s="206">
        <f t="shared" si="23"/>
        <v>1</v>
      </c>
      <c r="I140" s="207" t="s">
        <v>24</v>
      </c>
      <c r="J140" s="208" t="s">
        <v>26</v>
      </c>
      <c r="K140" s="209"/>
      <c r="L140" s="209"/>
      <c r="M140" s="480"/>
      <c r="N140" s="469"/>
      <c r="O140" s="209"/>
      <c r="P140" s="210"/>
      <c r="Q140" s="209"/>
      <c r="R140" s="209"/>
      <c r="S140" s="210"/>
      <c r="T140" s="209"/>
      <c r="U140" s="209"/>
      <c r="V140" s="210"/>
      <c r="W140" s="209"/>
      <c r="X140" s="209"/>
      <c r="Y140" s="210"/>
      <c r="Z140" s="209"/>
      <c r="AA140" s="653"/>
      <c r="AB140" s="211"/>
    </row>
    <row r="141" spans="1:28" s="25" customFormat="1" ht="13.5" customHeight="1" thickBot="1" x14ac:dyDescent="0.25">
      <c r="A141" s="318" t="s">
        <v>73</v>
      </c>
      <c r="B141" s="288"/>
      <c r="C141" s="288"/>
      <c r="D141" s="288"/>
      <c r="E141" s="313"/>
      <c r="F141" s="289"/>
      <c r="G141" s="289"/>
      <c r="H141" s="290"/>
      <c r="I141" s="291"/>
      <c r="J141" s="291"/>
      <c r="K141" s="291"/>
      <c r="L141" s="291"/>
      <c r="M141" s="292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2"/>
    </row>
    <row r="142" spans="1:28" s="25" customFormat="1" ht="13.5" customHeight="1" x14ac:dyDescent="0.2">
      <c r="A142" s="551"/>
      <c r="B142" s="296" t="s">
        <v>64</v>
      </c>
      <c r="C142" s="223"/>
      <c r="D142" s="223"/>
      <c r="E142" s="314"/>
      <c r="F142" s="223"/>
      <c r="G142" s="223"/>
      <c r="H142" s="223"/>
      <c r="I142" s="223"/>
      <c r="J142" s="223"/>
      <c r="K142" s="223"/>
      <c r="L142" s="223"/>
      <c r="M142" s="224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  <c r="AA142" s="223"/>
      <c r="AB142" s="224"/>
    </row>
    <row r="143" spans="1:28" s="25" customFormat="1" ht="13.5" customHeight="1" thickBot="1" x14ac:dyDescent="0.25">
      <c r="A143" s="551"/>
      <c r="B143" s="546"/>
      <c r="C143" s="308" t="s">
        <v>75</v>
      </c>
      <c r="D143" s="32"/>
      <c r="E143" s="315"/>
      <c r="F143" s="32"/>
      <c r="G143" s="32"/>
      <c r="H143" s="33"/>
      <c r="I143" s="34"/>
      <c r="J143" s="34"/>
      <c r="K143" s="34"/>
      <c r="L143" s="34"/>
      <c r="M143" s="225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225"/>
    </row>
    <row r="144" spans="1:28" ht="13.5" customHeight="1" thickBot="1" x14ac:dyDescent="0.25">
      <c r="A144" s="551"/>
      <c r="B144" s="548"/>
      <c r="C144" s="574"/>
      <c r="D144" s="634" t="s">
        <v>53</v>
      </c>
      <c r="E144" s="654"/>
      <c r="F144" s="646" t="s">
        <v>124</v>
      </c>
      <c r="G144" s="53" t="str">
        <f>$G$8</f>
        <v>EHPAD 1 (HP+HT)</v>
      </c>
      <c r="H144" s="212">
        <f t="shared" si="23"/>
        <v>1</v>
      </c>
      <c r="I144" s="213" t="s">
        <v>34</v>
      </c>
      <c r="J144" s="56" t="s">
        <v>26</v>
      </c>
      <c r="K144" s="56"/>
      <c r="L144" s="56"/>
      <c r="M144" s="116" t="e">
        <f t="shared" ref="M144:M193" si="30">+K144/L144</f>
        <v>#DIV/0!</v>
      </c>
      <c r="N144" s="444"/>
      <c r="O144" s="56"/>
      <c r="P144" s="57" t="e">
        <f t="shared" ref="P144:P193" si="31">+N144/O144</f>
        <v>#DIV/0!</v>
      </c>
      <c r="Q144" s="56"/>
      <c r="R144" s="56"/>
      <c r="S144" s="57" t="e">
        <f t="shared" ref="S144:S193" si="32">+Q144/R144</f>
        <v>#DIV/0!</v>
      </c>
      <c r="T144" s="56"/>
      <c r="U144" s="56"/>
      <c r="V144" s="57" t="e">
        <f t="shared" ref="V144:V193" si="33">+T144/U144</f>
        <v>#DIV/0!</v>
      </c>
      <c r="W144" s="56"/>
      <c r="X144" s="56"/>
      <c r="Y144" s="57" t="e">
        <f t="shared" ref="Y144:Y193" si="34">+W144/X144</f>
        <v>#DIV/0!</v>
      </c>
      <c r="Z144" s="56"/>
      <c r="AA144" s="56"/>
      <c r="AB144" s="214" t="e">
        <f t="shared" ref="AB144:AB193" si="35">+Z144/AA144</f>
        <v>#DIV/0!</v>
      </c>
    </row>
    <row r="145" spans="1:28" ht="13.5" customHeight="1" thickBot="1" x14ac:dyDescent="0.25">
      <c r="A145" s="551"/>
      <c r="B145" s="548"/>
      <c r="C145" s="574"/>
      <c r="D145" s="635"/>
      <c r="E145" s="655"/>
      <c r="F145" s="647"/>
      <c r="G145" s="58" t="str">
        <f>$G$9</f>
        <v>EHPAD 2 (HP+HT)</v>
      </c>
      <c r="H145" s="215">
        <f t="shared" si="23"/>
        <v>1</v>
      </c>
      <c r="I145" s="216" t="s">
        <v>34</v>
      </c>
      <c r="J145" s="61" t="s">
        <v>26</v>
      </c>
      <c r="K145" s="61"/>
      <c r="L145" s="61"/>
      <c r="M145" s="117" t="e">
        <f t="shared" si="30"/>
        <v>#DIV/0!</v>
      </c>
      <c r="N145" s="445"/>
      <c r="O145" s="61"/>
      <c r="P145" s="62" t="e">
        <f t="shared" si="31"/>
        <v>#DIV/0!</v>
      </c>
      <c r="Q145" s="61"/>
      <c r="R145" s="61"/>
      <c r="S145" s="62" t="e">
        <f t="shared" si="32"/>
        <v>#DIV/0!</v>
      </c>
      <c r="T145" s="61"/>
      <c r="U145" s="61"/>
      <c r="V145" s="62" t="e">
        <f t="shared" si="33"/>
        <v>#DIV/0!</v>
      </c>
      <c r="W145" s="61"/>
      <c r="X145" s="61"/>
      <c r="Y145" s="62" t="e">
        <f t="shared" si="34"/>
        <v>#DIV/0!</v>
      </c>
      <c r="Z145" s="61"/>
      <c r="AA145" s="61"/>
      <c r="AB145" s="117" t="e">
        <f t="shared" si="35"/>
        <v>#DIV/0!</v>
      </c>
    </row>
    <row r="146" spans="1:28" s="24" customFormat="1" ht="13.5" customHeight="1" thickBot="1" x14ac:dyDescent="0.25">
      <c r="A146" s="551"/>
      <c r="B146" s="548"/>
      <c r="C146" s="574"/>
      <c r="D146" s="635"/>
      <c r="E146" s="655"/>
      <c r="F146" s="647"/>
      <c r="G146" s="58" t="str">
        <f>$G$10</f>
        <v>AJ</v>
      </c>
      <c r="H146" s="215">
        <f t="shared" ref="H146:H179" si="36">+IF(G146&lt;&gt;"",1,0)</f>
        <v>1</v>
      </c>
      <c r="I146" s="216" t="s">
        <v>34</v>
      </c>
      <c r="J146" s="61" t="s">
        <v>26</v>
      </c>
      <c r="K146" s="61"/>
      <c r="L146" s="61"/>
      <c r="M146" s="117" t="e">
        <f t="shared" si="30"/>
        <v>#DIV/0!</v>
      </c>
      <c r="N146" s="445"/>
      <c r="O146" s="61"/>
      <c r="P146" s="62" t="e">
        <f t="shared" si="31"/>
        <v>#DIV/0!</v>
      </c>
      <c r="Q146" s="61"/>
      <c r="R146" s="61"/>
      <c r="S146" s="62" t="e">
        <f t="shared" si="32"/>
        <v>#DIV/0!</v>
      </c>
      <c r="T146" s="61"/>
      <c r="U146" s="61"/>
      <c r="V146" s="62" t="e">
        <f t="shared" si="33"/>
        <v>#DIV/0!</v>
      </c>
      <c r="W146" s="61"/>
      <c r="X146" s="61"/>
      <c r="Y146" s="62" t="e">
        <f t="shared" si="34"/>
        <v>#DIV/0!</v>
      </c>
      <c r="Z146" s="61"/>
      <c r="AA146" s="61"/>
      <c r="AB146" s="117" t="e">
        <f t="shared" si="35"/>
        <v>#DIV/0!</v>
      </c>
    </row>
    <row r="147" spans="1:28" s="24" customFormat="1" ht="13.5" customHeight="1" thickBot="1" x14ac:dyDescent="0.25">
      <c r="A147" s="551"/>
      <c r="B147" s="548"/>
      <c r="C147" s="574"/>
      <c r="D147" s="635"/>
      <c r="E147" s="655"/>
      <c r="F147" s="647"/>
      <c r="G147" s="58" t="str">
        <f>$G$11</f>
        <v>SSIAD</v>
      </c>
      <c r="H147" s="215">
        <f t="shared" si="36"/>
        <v>1</v>
      </c>
      <c r="I147" s="216" t="s">
        <v>34</v>
      </c>
      <c r="J147" s="61" t="s">
        <v>26</v>
      </c>
      <c r="K147" s="61"/>
      <c r="L147" s="61"/>
      <c r="M147" s="117" t="e">
        <f t="shared" si="30"/>
        <v>#DIV/0!</v>
      </c>
      <c r="N147" s="445"/>
      <c r="O147" s="61"/>
      <c r="P147" s="62" t="e">
        <f t="shared" si="31"/>
        <v>#DIV/0!</v>
      </c>
      <c r="Q147" s="61"/>
      <c r="R147" s="61"/>
      <c r="S147" s="62" t="e">
        <f t="shared" si="32"/>
        <v>#DIV/0!</v>
      </c>
      <c r="T147" s="61"/>
      <c r="U147" s="61"/>
      <c r="V147" s="62" t="e">
        <f t="shared" si="33"/>
        <v>#DIV/0!</v>
      </c>
      <c r="W147" s="61"/>
      <c r="X147" s="61"/>
      <c r="Y147" s="62" t="e">
        <f t="shared" si="34"/>
        <v>#DIV/0!</v>
      </c>
      <c r="Z147" s="61"/>
      <c r="AA147" s="61"/>
      <c r="AB147" s="117" t="e">
        <f t="shared" si="35"/>
        <v>#DIV/0!</v>
      </c>
    </row>
    <row r="148" spans="1:28" s="24" customFormat="1" ht="13.5" customHeight="1" thickBot="1" x14ac:dyDescent="0.25">
      <c r="A148" s="551"/>
      <c r="B148" s="548"/>
      <c r="C148" s="574"/>
      <c r="D148" s="635"/>
      <c r="E148" s="655"/>
      <c r="F148" s="647"/>
      <c r="G148" s="58" t="str">
        <f>$G$12</f>
        <v>EHPAD 3 (HP + HT)</v>
      </c>
      <c r="H148" s="215">
        <f t="shared" si="36"/>
        <v>1</v>
      </c>
      <c r="I148" s="216" t="s">
        <v>34</v>
      </c>
      <c r="J148" s="61" t="s">
        <v>26</v>
      </c>
      <c r="K148" s="61"/>
      <c r="L148" s="61"/>
      <c r="M148" s="117" t="e">
        <f t="shared" si="30"/>
        <v>#DIV/0!</v>
      </c>
      <c r="N148" s="445"/>
      <c r="O148" s="61"/>
      <c r="P148" s="62" t="e">
        <f t="shared" si="31"/>
        <v>#DIV/0!</v>
      </c>
      <c r="Q148" s="61"/>
      <c r="R148" s="61"/>
      <c r="S148" s="62" t="e">
        <f t="shared" si="32"/>
        <v>#DIV/0!</v>
      </c>
      <c r="T148" s="61"/>
      <c r="U148" s="61"/>
      <c r="V148" s="62" t="e">
        <f t="shared" si="33"/>
        <v>#DIV/0!</v>
      </c>
      <c r="W148" s="61"/>
      <c r="X148" s="61"/>
      <c r="Y148" s="62" t="e">
        <f t="shared" si="34"/>
        <v>#DIV/0!</v>
      </c>
      <c r="Z148" s="61"/>
      <c r="AA148" s="61"/>
      <c r="AB148" s="117" t="e">
        <f t="shared" si="35"/>
        <v>#DIV/0!</v>
      </c>
    </row>
    <row r="149" spans="1:28" s="24" customFormat="1" ht="13.5" customHeight="1" thickBot="1" x14ac:dyDescent="0.25">
      <c r="A149" s="551"/>
      <c r="B149" s="548"/>
      <c r="C149" s="574"/>
      <c r="D149" s="635"/>
      <c r="E149" s="655"/>
      <c r="F149" s="647"/>
      <c r="G149" s="58" t="str">
        <f>$G$13</f>
        <v>EHPAD 4 (HP + HT)</v>
      </c>
      <c r="H149" s="215">
        <f t="shared" si="36"/>
        <v>1</v>
      </c>
      <c r="I149" s="216" t="s">
        <v>34</v>
      </c>
      <c r="J149" s="61" t="s">
        <v>26</v>
      </c>
      <c r="K149" s="61"/>
      <c r="L149" s="61"/>
      <c r="M149" s="117" t="e">
        <f t="shared" si="30"/>
        <v>#DIV/0!</v>
      </c>
      <c r="N149" s="445"/>
      <c r="O149" s="61"/>
      <c r="P149" s="62" t="e">
        <f t="shared" si="31"/>
        <v>#DIV/0!</v>
      </c>
      <c r="Q149" s="61"/>
      <c r="R149" s="61"/>
      <c r="S149" s="62" t="e">
        <f t="shared" si="32"/>
        <v>#DIV/0!</v>
      </c>
      <c r="T149" s="61"/>
      <c r="U149" s="61"/>
      <c r="V149" s="62" t="e">
        <f t="shared" si="33"/>
        <v>#DIV/0!</v>
      </c>
      <c r="W149" s="61"/>
      <c r="X149" s="61"/>
      <c r="Y149" s="62" t="e">
        <f t="shared" si="34"/>
        <v>#DIV/0!</v>
      </c>
      <c r="Z149" s="61"/>
      <c r="AA149" s="61"/>
      <c r="AB149" s="117" t="e">
        <f t="shared" si="35"/>
        <v>#DIV/0!</v>
      </c>
    </row>
    <row r="150" spans="1:28" ht="13.5" customHeight="1" thickBot="1" x14ac:dyDescent="0.25">
      <c r="A150" s="551"/>
      <c r="B150" s="548"/>
      <c r="C150" s="574"/>
      <c r="D150" s="635"/>
      <c r="E150" s="655"/>
      <c r="F150" s="647"/>
      <c r="G150" s="58" t="str">
        <f>$G$14</f>
        <v>EHPAD 5 (HP + HT)</v>
      </c>
      <c r="H150" s="215">
        <f t="shared" si="36"/>
        <v>1</v>
      </c>
      <c r="I150" s="216" t="s">
        <v>34</v>
      </c>
      <c r="J150" s="61" t="s">
        <v>26</v>
      </c>
      <c r="K150" s="61"/>
      <c r="L150" s="61"/>
      <c r="M150" s="117" t="e">
        <f t="shared" si="30"/>
        <v>#DIV/0!</v>
      </c>
      <c r="N150" s="445"/>
      <c r="O150" s="61"/>
      <c r="P150" s="62" t="e">
        <f t="shared" si="31"/>
        <v>#DIV/0!</v>
      </c>
      <c r="Q150" s="61"/>
      <c r="R150" s="61"/>
      <c r="S150" s="62" t="e">
        <f t="shared" si="32"/>
        <v>#DIV/0!</v>
      </c>
      <c r="T150" s="61"/>
      <c r="U150" s="61"/>
      <c r="V150" s="62" t="e">
        <f t="shared" si="33"/>
        <v>#DIV/0!</v>
      </c>
      <c r="W150" s="61"/>
      <c r="X150" s="61"/>
      <c r="Y150" s="62" t="e">
        <f t="shared" si="34"/>
        <v>#DIV/0!</v>
      </c>
      <c r="Z150" s="61"/>
      <c r="AA150" s="61"/>
      <c r="AB150" s="117" t="e">
        <f t="shared" si="35"/>
        <v>#DIV/0!</v>
      </c>
    </row>
    <row r="151" spans="1:28" ht="13.5" customHeight="1" thickBot="1" x14ac:dyDescent="0.25">
      <c r="A151" s="551"/>
      <c r="B151" s="548"/>
      <c r="C151" s="574"/>
      <c r="D151" s="635"/>
      <c r="E151" s="655"/>
      <c r="F151" s="648"/>
      <c r="G151" s="104" t="str">
        <f>$G$15</f>
        <v>EHPAD 6 (HP + HT)</v>
      </c>
      <c r="H151" s="217">
        <f t="shared" si="36"/>
        <v>1</v>
      </c>
      <c r="I151" s="218" t="s">
        <v>34</v>
      </c>
      <c r="J151" s="107" t="s">
        <v>26</v>
      </c>
      <c r="K151" s="107"/>
      <c r="L151" s="107"/>
      <c r="M151" s="118" t="e">
        <f t="shared" si="30"/>
        <v>#DIV/0!</v>
      </c>
      <c r="N151" s="446"/>
      <c r="O151" s="107"/>
      <c r="P151" s="108" t="e">
        <f t="shared" si="31"/>
        <v>#DIV/0!</v>
      </c>
      <c r="Q151" s="107"/>
      <c r="R151" s="107"/>
      <c r="S151" s="108" t="e">
        <f t="shared" si="32"/>
        <v>#DIV/0!</v>
      </c>
      <c r="T151" s="107"/>
      <c r="U151" s="107"/>
      <c r="V151" s="108" t="e">
        <f t="shared" si="33"/>
        <v>#DIV/0!</v>
      </c>
      <c r="W151" s="107"/>
      <c r="X151" s="107"/>
      <c r="Y151" s="108" t="e">
        <f t="shared" si="34"/>
        <v>#DIV/0!</v>
      </c>
      <c r="Z151" s="107"/>
      <c r="AA151" s="107"/>
      <c r="AB151" s="118" t="e">
        <f t="shared" si="35"/>
        <v>#DIV/0!</v>
      </c>
    </row>
    <row r="152" spans="1:28" ht="13.5" customHeight="1" thickBot="1" x14ac:dyDescent="0.25">
      <c r="A152" s="551"/>
      <c r="B152" s="548"/>
      <c r="C152" s="574"/>
      <c r="D152" s="635"/>
      <c r="E152" s="655"/>
      <c r="F152" s="646" t="s">
        <v>164</v>
      </c>
      <c r="G152" s="53" t="str">
        <f>$G$8</f>
        <v>EHPAD 1 (HP+HT)</v>
      </c>
      <c r="H152" s="212">
        <f t="shared" si="36"/>
        <v>1</v>
      </c>
      <c r="I152" s="219" t="s">
        <v>35</v>
      </c>
      <c r="J152" s="190" t="s">
        <v>30</v>
      </c>
      <c r="K152" s="56"/>
      <c r="L152" s="56"/>
      <c r="M152" s="116" t="e">
        <f t="shared" si="30"/>
        <v>#DIV/0!</v>
      </c>
      <c r="N152" s="444"/>
      <c r="O152" s="56"/>
      <c r="P152" s="57" t="e">
        <f t="shared" si="31"/>
        <v>#DIV/0!</v>
      </c>
      <c r="Q152" s="56"/>
      <c r="R152" s="56"/>
      <c r="S152" s="57" t="e">
        <f t="shared" si="32"/>
        <v>#DIV/0!</v>
      </c>
      <c r="T152" s="56"/>
      <c r="U152" s="56"/>
      <c r="V152" s="57" t="e">
        <f t="shared" si="33"/>
        <v>#DIV/0!</v>
      </c>
      <c r="W152" s="56"/>
      <c r="X152" s="56"/>
      <c r="Y152" s="57" t="e">
        <f t="shared" si="34"/>
        <v>#DIV/0!</v>
      </c>
      <c r="Z152" s="56"/>
      <c r="AA152" s="56"/>
      <c r="AB152" s="116" t="e">
        <f t="shared" si="35"/>
        <v>#DIV/0!</v>
      </c>
    </row>
    <row r="153" spans="1:28" s="24" customFormat="1" ht="13.5" customHeight="1" thickBot="1" x14ac:dyDescent="0.25">
      <c r="A153" s="551"/>
      <c r="B153" s="548"/>
      <c r="C153" s="574"/>
      <c r="D153" s="635"/>
      <c r="E153" s="655"/>
      <c r="F153" s="647"/>
      <c r="G153" s="58" t="str">
        <f>$G$9</f>
        <v>EHPAD 2 (HP+HT)</v>
      </c>
      <c r="H153" s="215">
        <f t="shared" si="36"/>
        <v>1</v>
      </c>
      <c r="I153" s="220" t="s">
        <v>35</v>
      </c>
      <c r="J153" s="191" t="s">
        <v>30</v>
      </c>
      <c r="K153" s="61"/>
      <c r="L153" s="61"/>
      <c r="M153" s="117" t="e">
        <f t="shared" si="30"/>
        <v>#DIV/0!</v>
      </c>
      <c r="N153" s="445"/>
      <c r="O153" s="61"/>
      <c r="P153" s="62" t="e">
        <f t="shared" si="31"/>
        <v>#DIV/0!</v>
      </c>
      <c r="Q153" s="61"/>
      <c r="R153" s="61"/>
      <c r="S153" s="62" t="e">
        <f t="shared" si="32"/>
        <v>#DIV/0!</v>
      </c>
      <c r="T153" s="61"/>
      <c r="U153" s="61"/>
      <c r="V153" s="62" t="e">
        <f t="shared" si="33"/>
        <v>#DIV/0!</v>
      </c>
      <c r="W153" s="61"/>
      <c r="X153" s="61"/>
      <c r="Y153" s="62" t="e">
        <f t="shared" si="34"/>
        <v>#DIV/0!</v>
      </c>
      <c r="Z153" s="61"/>
      <c r="AA153" s="61"/>
      <c r="AB153" s="117" t="e">
        <f t="shared" si="35"/>
        <v>#DIV/0!</v>
      </c>
    </row>
    <row r="154" spans="1:28" s="24" customFormat="1" ht="13.5" customHeight="1" thickBot="1" x14ac:dyDescent="0.25">
      <c r="A154" s="551"/>
      <c r="B154" s="548"/>
      <c r="C154" s="574"/>
      <c r="D154" s="635"/>
      <c r="E154" s="655"/>
      <c r="F154" s="647"/>
      <c r="G154" s="58" t="str">
        <f>$G$10</f>
        <v>AJ</v>
      </c>
      <c r="H154" s="215">
        <f t="shared" si="36"/>
        <v>1</v>
      </c>
      <c r="I154" s="220" t="s">
        <v>35</v>
      </c>
      <c r="J154" s="191" t="s">
        <v>30</v>
      </c>
      <c r="K154" s="61"/>
      <c r="L154" s="61"/>
      <c r="M154" s="117" t="e">
        <f t="shared" si="30"/>
        <v>#DIV/0!</v>
      </c>
      <c r="N154" s="445"/>
      <c r="O154" s="61"/>
      <c r="P154" s="62" t="e">
        <f t="shared" si="31"/>
        <v>#DIV/0!</v>
      </c>
      <c r="Q154" s="61"/>
      <c r="R154" s="61"/>
      <c r="S154" s="62" t="e">
        <f t="shared" si="32"/>
        <v>#DIV/0!</v>
      </c>
      <c r="T154" s="61"/>
      <c r="U154" s="61"/>
      <c r="V154" s="62" t="e">
        <f t="shared" si="33"/>
        <v>#DIV/0!</v>
      </c>
      <c r="W154" s="61"/>
      <c r="X154" s="61"/>
      <c r="Y154" s="62" t="e">
        <f t="shared" si="34"/>
        <v>#DIV/0!</v>
      </c>
      <c r="Z154" s="61"/>
      <c r="AA154" s="61"/>
      <c r="AB154" s="117" t="e">
        <f t="shared" si="35"/>
        <v>#DIV/0!</v>
      </c>
    </row>
    <row r="155" spans="1:28" s="24" customFormat="1" ht="13.5" customHeight="1" thickBot="1" x14ac:dyDescent="0.25">
      <c r="A155" s="551"/>
      <c r="B155" s="548"/>
      <c r="C155" s="574"/>
      <c r="D155" s="635"/>
      <c r="E155" s="655"/>
      <c r="F155" s="647"/>
      <c r="G155" s="58" t="str">
        <f>$G$11</f>
        <v>SSIAD</v>
      </c>
      <c r="H155" s="215">
        <f t="shared" si="36"/>
        <v>1</v>
      </c>
      <c r="I155" s="220" t="s">
        <v>35</v>
      </c>
      <c r="J155" s="191" t="s">
        <v>30</v>
      </c>
      <c r="K155" s="61"/>
      <c r="L155" s="61"/>
      <c r="M155" s="117" t="e">
        <f t="shared" si="30"/>
        <v>#DIV/0!</v>
      </c>
      <c r="N155" s="445"/>
      <c r="O155" s="61"/>
      <c r="P155" s="62" t="e">
        <f t="shared" si="31"/>
        <v>#DIV/0!</v>
      </c>
      <c r="Q155" s="61"/>
      <c r="R155" s="61"/>
      <c r="S155" s="62" t="e">
        <f t="shared" si="32"/>
        <v>#DIV/0!</v>
      </c>
      <c r="T155" s="61"/>
      <c r="U155" s="61"/>
      <c r="V155" s="62" t="e">
        <f t="shared" si="33"/>
        <v>#DIV/0!</v>
      </c>
      <c r="W155" s="61"/>
      <c r="X155" s="61"/>
      <c r="Y155" s="62" t="e">
        <f t="shared" si="34"/>
        <v>#DIV/0!</v>
      </c>
      <c r="Z155" s="61"/>
      <c r="AA155" s="61"/>
      <c r="AB155" s="117" t="e">
        <f t="shared" si="35"/>
        <v>#DIV/0!</v>
      </c>
    </row>
    <row r="156" spans="1:28" s="24" customFormat="1" ht="13.5" customHeight="1" thickBot="1" x14ac:dyDescent="0.25">
      <c r="A156" s="551"/>
      <c r="B156" s="548"/>
      <c r="C156" s="574"/>
      <c r="D156" s="635"/>
      <c r="E156" s="655"/>
      <c r="F156" s="647"/>
      <c r="G156" s="58" t="str">
        <f>$G$12</f>
        <v>EHPAD 3 (HP + HT)</v>
      </c>
      <c r="H156" s="215">
        <f t="shared" si="36"/>
        <v>1</v>
      </c>
      <c r="I156" s="220" t="s">
        <v>35</v>
      </c>
      <c r="J156" s="191" t="s">
        <v>30</v>
      </c>
      <c r="K156" s="61"/>
      <c r="L156" s="61"/>
      <c r="M156" s="117" t="e">
        <f t="shared" si="30"/>
        <v>#DIV/0!</v>
      </c>
      <c r="N156" s="445"/>
      <c r="O156" s="61"/>
      <c r="P156" s="62" t="e">
        <f t="shared" si="31"/>
        <v>#DIV/0!</v>
      </c>
      <c r="Q156" s="61"/>
      <c r="R156" s="61"/>
      <c r="S156" s="62" t="e">
        <f t="shared" si="32"/>
        <v>#DIV/0!</v>
      </c>
      <c r="T156" s="61"/>
      <c r="U156" s="61"/>
      <c r="V156" s="62" t="e">
        <f t="shared" si="33"/>
        <v>#DIV/0!</v>
      </c>
      <c r="W156" s="61"/>
      <c r="X156" s="61"/>
      <c r="Y156" s="62" t="e">
        <f t="shared" si="34"/>
        <v>#DIV/0!</v>
      </c>
      <c r="Z156" s="61"/>
      <c r="AA156" s="61"/>
      <c r="AB156" s="117" t="e">
        <f t="shared" si="35"/>
        <v>#DIV/0!</v>
      </c>
    </row>
    <row r="157" spans="1:28" ht="13.5" customHeight="1" thickBot="1" x14ac:dyDescent="0.25">
      <c r="A157" s="551"/>
      <c r="B157" s="548"/>
      <c r="C157" s="574"/>
      <c r="D157" s="635"/>
      <c r="E157" s="655"/>
      <c r="F157" s="647"/>
      <c r="G157" s="58" t="str">
        <f>$G$13</f>
        <v>EHPAD 4 (HP + HT)</v>
      </c>
      <c r="H157" s="215">
        <f t="shared" si="36"/>
        <v>1</v>
      </c>
      <c r="I157" s="220" t="s">
        <v>35</v>
      </c>
      <c r="J157" s="191" t="s">
        <v>30</v>
      </c>
      <c r="K157" s="61"/>
      <c r="L157" s="61"/>
      <c r="M157" s="117" t="e">
        <f t="shared" si="30"/>
        <v>#DIV/0!</v>
      </c>
      <c r="N157" s="445"/>
      <c r="O157" s="61"/>
      <c r="P157" s="62" t="e">
        <f t="shared" si="31"/>
        <v>#DIV/0!</v>
      </c>
      <c r="Q157" s="61"/>
      <c r="R157" s="61"/>
      <c r="S157" s="62" t="e">
        <f t="shared" si="32"/>
        <v>#DIV/0!</v>
      </c>
      <c r="T157" s="61"/>
      <c r="U157" s="61"/>
      <c r="V157" s="62" t="e">
        <f t="shared" si="33"/>
        <v>#DIV/0!</v>
      </c>
      <c r="W157" s="61"/>
      <c r="X157" s="61"/>
      <c r="Y157" s="62" t="e">
        <f t="shared" si="34"/>
        <v>#DIV/0!</v>
      </c>
      <c r="Z157" s="61"/>
      <c r="AA157" s="61"/>
      <c r="AB157" s="117" t="e">
        <f t="shared" si="35"/>
        <v>#DIV/0!</v>
      </c>
    </row>
    <row r="158" spans="1:28" ht="13.5" customHeight="1" thickBot="1" x14ac:dyDescent="0.25">
      <c r="A158" s="551"/>
      <c r="B158" s="548"/>
      <c r="C158" s="574"/>
      <c r="D158" s="635"/>
      <c r="E158" s="655"/>
      <c r="F158" s="647"/>
      <c r="G158" s="58" t="str">
        <f>$G$14</f>
        <v>EHPAD 5 (HP + HT)</v>
      </c>
      <c r="H158" s="215">
        <f t="shared" si="36"/>
        <v>1</v>
      </c>
      <c r="I158" s="220" t="s">
        <v>35</v>
      </c>
      <c r="J158" s="191" t="s">
        <v>30</v>
      </c>
      <c r="K158" s="61"/>
      <c r="L158" s="61"/>
      <c r="M158" s="117" t="e">
        <f t="shared" si="30"/>
        <v>#DIV/0!</v>
      </c>
      <c r="N158" s="445"/>
      <c r="O158" s="61"/>
      <c r="P158" s="62" t="e">
        <f t="shared" si="31"/>
        <v>#DIV/0!</v>
      </c>
      <c r="Q158" s="61"/>
      <c r="R158" s="61"/>
      <c r="S158" s="62" t="e">
        <f t="shared" si="32"/>
        <v>#DIV/0!</v>
      </c>
      <c r="T158" s="61"/>
      <c r="U158" s="61"/>
      <c r="V158" s="62" t="e">
        <f t="shared" si="33"/>
        <v>#DIV/0!</v>
      </c>
      <c r="W158" s="61"/>
      <c r="X158" s="61"/>
      <c r="Y158" s="62" t="e">
        <f t="shared" si="34"/>
        <v>#DIV/0!</v>
      </c>
      <c r="Z158" s="61"/>
      <c r="AA158" s="61"/>
      <c r="AB158" s="117" t="e">
        <f t="shared" si="35"/>
        <v>#DIV/0!</v>
      </c>
    </row>
    <row r="159" spans="1:28" ht="13.5" customHeight="1" thickBot="1" x14ac:dyDescent="0.25">
      <c r="A159" s="551"/>
      <c r="B159" s="549"/>
      <c r="C159" s="543"/>
      <c r="D159" s="635"/>
      <c r="E159" s="655"/>
      <c r="F159" s="663"/>
      <c r="G159" s="63" t="str">
        <f>$G$15</f>
        <v>EHPAD 6 (HP + HT)</v>
      </c>
      <c r="H159" s="221">
        <f t="shared" si="36"/>
        <v>1</v>
      </c>
      <c r="I159" s="222" t="s">
        <v>35</v>
      </c>
      <c r="J159" s="208" t="s">
        <v>30</v>
      </c>
      <c r="K159" s="65"/>
      <c r="L159" s="65"/>
      <c r="M159" s="120" t="e">
        <f t="shared" si="30"/>
        <v>#DIV/0!</v>
      </c>
      <c r="N159" s="492"/>
      <c r="O159" s="65"/>
      <c r="P159" s="66" t="e">
        <f t="shared" si="31"/>
        <v>#DIV/0!</v>
      </c>
      <c r="Q159" s="65"/>
      <c r="R159" s="65"/>
      <c r="S159" s="66" t="e">
        <f t="shared" si="32"/>
        <v>#DIV/0!</v>
      </c>
      <c r="T159" s="65"/>
      <c r="U159" s="65"/>
      <c r="V159" s="66" t="e">
        <f t="shared" si="33"/>
        <v>#DIV/0!</v>
      </c>
      <c r="W159" s="65"/>
      <c r="X159" s="65"/>
      <c r="Y159" s="66" t="e">
        <f t="shared" si="34"/>
        <v>#DIV/0!</v>
      </c>
      <c r="Z159" s="65"/>
      <c r="AA159" s="65"/>
      <c r="AB159" s="120" t="e">
        <f t="shared" si="35"/>
        <v>#DIV/0!</v>
      </c>
    </row>
    <row r="160" spans="1:28" s="24" customFormat="1" ht="13.5" customHeight="1" x14ac:dyDescent="0.2">
      <c r="A160" s="551"/>
      <c r="B160" s="296" t="s">
        <v>65</v>
      </c>
      <c r="C160" s="223"/>
      <c r="D160" s="223"/>
      <c r="E160" s="314"/>
      <c r="F160" s="223"/>
      <c r="G160" s="223"/>
      <c r="H160" s="223"/>
      <c r="I160" s="223"/>
      <c r="J160" s="223"/>
      <c r="K160" s="223"/>
      <c r="L160" s="223"/>
      <c r="M160" s="224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  <c r="Z160" s="223"/>
      <c r="AA160" s="223"/>
      <c r="AB160" s="224"/>
    </row>
    <row r="161" spans="1:28" s="24" customFormat="1" ht="13.5" customHeight="1" x14ac:dyDescent="0.2">
      <c r="A161" s="551"/>
      <c r="B161" s="297"/>
      <c r="C161" s="307" t="s">
        <v>76</v>
      </c>
      <c r="D161" s="244"/>
      <c r="E161" s="316"/>
      <c r="F161" s="244"/>
      <c r="G161" s="244"/>
      <c r="H161" s="244"/>
      <c r="I161" s="244"/>
      <c r="J161" s="244"/>
      <c r="K161" s="244"/>
      <c r="L161" s="244"/>
      <c r="M161" s="275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75" t="s">
        <v>60</v>
      </c>
    </row>
    <row r="162" spans="1:28" ht="13.5" customHeight="1" thickBot="1" x14ac:dyDescent="0.25">
      <c r="A162" s="551"/>
      <c r="B162" s="546"/>
      <c r="C162" s="574"/>
      <c r="D162" s="649" t="s">
        <v>54</v>
      </c>
      <c r="E162" s="641"/>
      <c r="F162" s="664" t="s">
        <v>125</v>
      </c>
      <c r="G162" s="240" t="str">
        <f>$G$8</f>
        <v>EHPAD 1 (HP+HT)</v>
      </c>
      <c r="H162" s="241">
        <f t="shared" si="36"/>
        <v>1</v>
      </c>
      <c r="I162" s="182"/>
      <c r="J162" s="242"/>
      <c r="K162" s="242"/>
      <c r="L162" s="242"/>
      <c r="M162" s="298" t="e">
        <f t="shared" si="30"/>
        <v>#DIV/0!</v>
      </c>
      <c r="N162" s="493"/>
      <c r="O162" s="242"/>
      <c r="P162" s="243" t="e">
        <f t="shared" si="31"/>
        <v>#DIV/0!</v>
      </c>
      <c r="Q162" s="242"/>
      <c r="R162" s="242"/>
      <c r="S162" s="243" t="e">
        <f t="shared" si="32"/>
        <v>#DIV/0!</v>
      </c>
      <c r="T162" s="242"/>
      <c r="U162" s="242"/>
      <c r="V162" s="243" t="e">
        <f t="shared" si="33"/>
        <v>#DIV/0!</v>
      </c>
      <c r="W162" s="242"/>
      <c r="X162" s="242"/>
      <c r="Y162" s="243" t="e">
        <f t="shared" si="34"/>
        <v>#DIV/0!</v>
      </c>
      <c r="Z162" s="242"/>
      <c r="AA162" s="242"/>
      <c r="AB162" s="298" t="e">
        <f t="shared" si="35"/>
        <v>#DIV/0!</v>
      </c>
    </row>
    <row r="163" spans="1:28" ht="13.5" customHeight="1" thickBot="1" x14ac:dyDescent="0.25">
      <c r="A163" s="551"/>
      <c r="B163" s="546"/>
      <c r="C163" s="574"/>
      <c r="D163" s="628"/>
      <c r="E163" s="625"/>
      <c r="F163" s="622"/>
      <c r="G163" s="184" t="str">
        <f>$G$9</f>
        <v>EHPAD 2 (HP+HT)</v>
      </c>
      <c r="H163" s="170">
        <f t="shared" si="36"/>
        <v>1</v>
      </c>
      <c r="I163" s="185"/>
      <c r="J163" s="172"/>
      <c r="K163" s="172"/>
      <c r="L163" s="172"/>
      <c r="M163" s="201" t="e">
        <f t="shared" si="30"/>
        <v>#DIV/0!</v>
      </c>
      <c r="N163" s="467"/>
      <c r="O163" s="172"/>
      <c r="P163" s="186" t="e">
        <f t="shared" si="31"/>
        <v>#DIV/0!</v>
      </c>
      <c r="Q163" s="172"/>
      <c r="R163" s="172"/>
      <c r="S163" s="186" t="e">
        <f t="shared" si="32"/>
        <v>#DIV/0!</v>
      </c>
      <c r="T163" s="172"/>
      <c r="U163" s="172"/>
      <c r="V163" s="186" t="e">
        <f t="shared" si="33"/>
        <v>#DIV/0!</v>
      </c>
      <c r="W163" s="172"/>
      <c r="X163" s="172"/>
      <c r="Y163" s="186" t="e">
        <f t="shared" si="34"/>
        <v>#DIV/0!</v>
      </c>
      <c r="Z163" s="172"/>
      <c r="AA163" s="172"/>
      <c r="AB163" s="201" t="e">
        <f t="shared" si="35"/>
        <v>#DIV/0!</v>
      </c>
    </row>
    <row r="164" spans="1:28" s="24" customFormat="1" ht="13.5" customHeight="1" thickBot="1" x14ac:dyDescent="0.25">
      <c r="A164" s="551"/>
      <c r="B164" s="546"/>
      <c r="C164" s="574"/>
      <c r="D164" s="628"/>
      <c r="E164" s="625"/>
      <c r="F164" s="622"/>
      <c r="G164" s="184" t="str">
        <f>$G$10</f>
        <v>AJ</v>
      </c>
      <c r="H164" s="170">
        <f t="shared" si="36"/>
        <v>1</v>
      </c>
      <c r="I164" s="185"/>
      <c r="J164" s="172"/>
      <c r="K164" s="172"/>
      <c r="L164" s="172"/>
      <c r="M164" s="201" t="e">
        <f t="shared" si="30"/>
        <v>#DIV/0!</v>
      </c>
      <c r="N164" s="467"/>
      <c r="O164" s="172"/>
      <c r="P164" s="186" t="e">
        <f t="shared" si="31"/>
        <v>#DIV/0!</v>
      </c>
      <c r="Q164" s="172"/>
      <c r="R164" s="172"/>
      <c r="S164" s="186" t="e">
        <f t="shared" si="32"/>
        <v>#DIV/0!</v>
      </c>
      <c r="T164" s="172"/>
      <c r="U164" s="172"/>
      <c r="V164" s="186" t="e">
        <f t="shared" si="33"/>
        <v>#DIV/0!</v>
      </c>
      <c r="W164" s="172"/>
      <c r="X164" s="172"/>
      <c r="Y164" s="186" t="e">
        <f t="shared" si="34"/>
        <v>#DIV/0!</v>
      </c>
      <c r="Z164" s="172"/>
      <c r="AA164" s="172"/>
      <c r="AB164" s="201" t="e">
        <f t="shared" si="35"/>
        <v>#DIV/0!</v>
      </c>
    </row>
    <row r="165" spans="1:28" s="24" customFormat="1" ht="13.5" customHeight="1" thickBot="1" x14ac:dyDescent="0.25">
      <c r="A165" s="551"/>
      <c r="B165" s="546"/>
      <c r="C165" s="574"/>
      <c r="D165" s="628"/>
      <c r="E165" s="625"/>
      <c r="F165" s="622"/>
      <c r="G165" s="184" t="str">
        <f>$G$11</f>
        <v>SSIAD</v>
      </c>
      <c r="H165" s="170">
        <f t="shared" si="36"/>
        <v>1</v>
      </c>
      <c r="I165" s="185"/>
      <c r="J165" s="172"/>
      <c r="K165" s="172"/>
      <c r="L165" s="172"/>
      <c r="M165" s="201" t="e">
        <f t="shared" si="30"/>
        <v>#DIV/0!</v>
      </c>
      <c r="N165" s="467"/>
      <c r="O165" s="172"/>
      <c r="P165" s="186" t="e">
        <f t="shared" si="31"/>
        <v>#DIV/0!</v>
      </c>
      <c r="Q165" s="172"/>
      <c r="R165" s="172"/>
      <c r="S165" s="186" t="e">
        <f t="shared" si="32"/>
        <v>#DIV/0!</v>
      </c>
      <c r="T165" s="172"/>
      <c r="U165" s="172"/>
      <c r="V165" s="186" t="e">
        <f t="shared" si="33"/>
        <v>#DIV/0!</v>
      </c>
      <c r="W165" s="172"/>
      <c r="X165" s="172"/>
      <c r="Y165" s="186" t="e">
        <f t="shared" si="34"/>
        <v>#DIV/0!</v>
      </c>
      <c r="Z165" s="172"/>
      <c r="AA165" s="172"/>
      <c r="AB165" s="201" t="e">
        <f t="shared" si="35"/>
        <v>#DIV/0!</v>
      </c>
    </row>
    <row r="166" spans="1:28" s="24" customFormat="1" ht="13.5" customHeight="1" thickBot="1" x14ac:dyDescent="0.25">
      <c r="A166" s="551"/>
      <c r="B166" s="546"/>
      <c r="C166" s="574"/>
      <c r="D166" s="628"/>
      <c r="E166" s="625"/>
      <c r="F166" s="622"/>
      <c r="G166" s="184" t="str">
        <f>$G$12</f>
        <v>EHPAD 3 (HP + HT)</v>
      </c>
      <c r="H166" s="170">
        <f t="shared" si="36"/>
        <v>1</v>
      </c>
      <c r="I166" s="185"/>
      <c r="J166" s="172"/>
      <c r="K166" s="172"/>
      <c r="L166" s="172"/>
      <c r="M166" s="201" t="e">
        <f t="shared" si="30"/>
        <v>#DIV/0!</v>
      </c>
      <c r="N166" s="467"/>
      <c r="O166" s="172"/>
      <c r="P166" s="186" t="e">
        <f t="shared" si="31"/>
        <v>#DIV/0!</v>
      </c>
      <c r="Q166" s="172"/>
      <c r="R166" s="172"/>
      <c r="S166" s="186" t="e">
        <f t="shared" si="32"/>
        <v>#DIV/0!</v>
      </c>
      <c r="T166" s="172"/>
      <c r="U166" s="172"/>
      <c r="V166" s="186" t="e">
        <f t="shared" si="33"/>
        <v>#DIV/0!</v>
      </c>
      <c r="W166" s="172"/>
      <c r="X166" s="172"/>
      <c r="Y166" s="186" t="e">
        <f t="shared" si="34"/>
        <v>#DIV/0!</v>
      </c>
      <c r="Z166" s="172"/>
      <c r="AA166" s="172"/>
      <c r="AB166" s="201" t="e">
        <f t="shared" si="35"/>
        <v>#DIV/0!</v>
      </c>
    </row>
    <row r="167" spans="1:28" s="24" customFormat="1" ht="13.5" customHeight="1" thickBot="1" x14ac:dyDescent="0.25">
      <c r="A167" s="551"/>
      <c r="B167" s="546"/>
      <c r="C167" s="574"/>
      <c r="D167" s="628"/>
      <c r="E167" s="625"/>
      <c r="F167" s="622"/>
      <c r="G167" s="184" t="str">
        <f>$G$13</f>
        <v>EHPAD 4 (HP + HT)</v>
      </c>
      <c r="H167" s="170">
        <f t="shared" si="36"/>
        <v>1</v>
      </c>
      <c r="I167" s="185"/>
      <c r="J167" s="172"/>
      <c r="K167" s="172"/>
      <c r="L167" s="172"/>
      <c r="M167" s="201" t="e">
        <f t="shared" si="30"/>
        <v>#DIV/0!</v>
      </c>
      <c r="N167" s="467"/>
      <c r="O167" s="172"/>
      <c r="P167" s="186" t="e">
        <f t="shared" si="31"/>
        <v>#DIV/0!</v>
      </c>
      <c r="Q167" s="172"/>
      <c r="R167" s="172"/>
      <c r="S167" s="186" t="e">
        <f t="shared" si="32"/>
        <v>#DIV/0!</v>
      </c>
      <c r="T167" s="172"/>
      <c r="U167" s="172"/>
      <c r="V167" s="186" t="e">
        <f t="shared" si="33"/>
        <v>#DIV/0!</v>
      </c>
      <c r="W167" s="172"/>
      <c r="X167" s="172"/>
      <c r="Y167" s="186" t="e">
        <f t="shared" si="34"/>
        <v>#DIV/0!</v>
      </c>
      <c r="Z167" s="172"/>
      <c r="AA167" s="172"/>
      <c r="AB167" s="201" t="e">
        <f t="shared" si="35"/>
        <v>#DIV/0!</v>
      </c>
    </row>
    <row r="168" spans="1:28" ht="13.5" customHeight="1" thickBot="1" x14ac:dyDescent="0.25">
      <c r="A168" s="551"/>
      <c r="B168" s="546"/>
      <c r="C168" s="574"/>
      <c r="D168" s="628"/>
      <c r="E168" s="625"/>
      <c r="F168" s="622"/>
      <c r="G168" s="184" t="str">
        <f>$G$14</f>
        <v>EHPAD 5 (HP + HT)</v>
      </c>
      <c r="H168" s="170">
        <f t="shared" si="36"/>
        <v>1</v>
      </c>
      <c r="I168" s="185"/>
      <c r="J168" s="172"/>
      <c r="K168" s="172"/>
      <c r="L168" s="172"/>
      <c r="M168" s="201" t="e">
        <f t="shared" si="30"/>
        <v>#DIV/0!</v>
      </c>
      <c r="N168" s="467"/>
      <c r="O168" s="172"/>
      <c r="P168" s="186" t="e">
        <f t="shared" si="31"/>
        <v>#DIV/0!</v>
      </c>
      <c r="Q168" s="172"/>
      <c r="R168" s="172"/>
      <c r="S168" s="186" t="e">
        <f t="shared" si="32"/>
        <v>#DIV/0!</v>
      </c>
      <c r="T168" s="172"/>
      <c r="U168" s="172"/>
      <c r="V168" s="186" t="e">
        <f t="shared" si="33"/>
        <v>#DIV/0!</v>
      </c>
      <c r="W168" s="172"/>
      <c r="X168" s="172"/>
      <c r="Y168" s="186" t="e">
        <f t="shared" si="34"/>
        <v>#DIV/0!</v>
      </c>
      <c r="Z168" s="172"/>
      <c r="AA168" s="172"/>
      <c r="AB168" s="201" t="e">
        <f t="shared" si="35"/>
        <v>#DIV/0!</v>
      </c>
    </row>
    <row r="169" spans="1:28" ht="13.5" customHeight="1" thickBot="1" x14ac:dyDescent="0.25">
      <c r="A169" s="551"/>
      <c r="B169" s="546"/>
      <c r="C169" s="574"/>
      <c r="D169" s="628"/>
      <c r="E169" s="625"/>
      <c r="F169" s="623"/>
      <c r="G169" s="187" t="str">
        <f>$G$15</f>
        <v>EHPAD 6 (HP + HT)</v>
      </c>
      <c r="H169" s="176">
        <f t="shared" si="36"/>
        <v>1</v>
      </c>
      <c r="I169" s="188"/>
      <c r="J169" s="178"/>
      <c r="K169" s="178"/>
      <c r="L169" s="178"/>
      <c r="M169" s="202" t="e">
        <f t="shared" si="30"/>
        <v>#DIV/0!</v>
      </c>
      <c r="N169" s="468"/>
      <c r="O169" s="178"/>
      <c r="P169" s="189" t="e">
        <f t="shared" si="31"/>
        <v>#DIV/0!</v>
      </c>
      <c r="Q169" s="178"/>
      <c r="R169" s="178"/>
      <c r="S169" s="189" t="e">
        <f t="shared" si="32"/>
        <v>#DIV/0!</v>
      </c>
      <c r="T169" s="178"/>
      <c r="U169" s="178"/>
      <c r="V169" s="189" t="e">
        <f t="shared" si="33"/>
        <v>#DIV/0!</v>
      </c>
      <c r="W169" s="178"/>
      <c r="X169" s="178"/>
      <c r="Y169" s="189" t="e">
        <f t="shared" si="34"/>
        <v>#DIV/0!</v>
      </c>
      <c r="Z169" s="178"/>
      <c r="AA169" s="178"/>
      <c r="AB169" s="202" t="e">
        <f t="shared" si="35"/>
        <v>#DIV/0!</v>
      </c>
    </row>
    <row r="170" spans="1:28" ht="13.5" customHeight="1" thickBot="1" x14ac:dyDescent="0.25">
      <c r="A170" s="551"/>
      <c r="B170" s="546"/>
      <c r="C170" s="574"/>
      <c r="D170" s="628"/>
      <c r="E170" s="625"/>
      <c r="F170" s="621" t="s">
        <v>126</v>
      </c>
      <c r="G170" s="163" t="str">
        <f t="shared" ref="G170:G177" si="37">IF(G162&lt;&gt;"",G162,"")</f>
        <v>EHPAD 1 (HP+HT)</v>
      </c>
      <c r="H170" s="164">
        <f t="shared" si="36"/>
        <v>1</v>
      </c>
      <c r="I170" s="182"/>
      <c r="J170" s="229"/>
      <c r="K170" s="166"/>
      <c r="L170" s="166"/>
      <c r="M170" s="200" t="e">
        <f t="shared" si="30"/>
        <v>#DIV/0!</v>
      </c>
      <c r="N170" s="466"/>
      <c r="O170" s="166"/>
      <c r="P170" s="183" t="e">
        <f t="shared" si="31"/>
        <v>#DIV/0!</v>
      </c>
      <c r="Q170" s="166"/>
      <c r="R170" s="166"/>
      <c r="S170" s="183" t="e">
        <f t="shared" si="32"/>
        <v>#DIV/0!</v>
      </c>
      <c r="T170" s="166"/>
      <c r="U170" s="166"/>
      <c r="V170" s="183" t="e">
        <f t="shared" si="33"/>
        <v>#DIV/0!</v>
      </c>
      <c r="W170" s="166"/>
      <c r="X170" s="166"/>
      <c r="Y170" s="183" t="e">
        <f t="shared" si="34"/>
        <v>#DIV/0!</v>
      </c>
      <c r="Z170" s="166"/>
      <c r="AA170" s="166"/>
      <c r="AB170" s="200" t="e">
        <f t="shared" si="35"/>
        <v>#DIV/0!</v>
      </c>
    </row>
    <row r="171" spans="1:28" s="24" customFormat="1" ht="13.5" customHeight="1" thickBot="1" x14ac:dyDescent="0.25">
      <c r="A171" s="551"/>
      <c r="B171" s="546"/>
      <c r="C171" s="574"/>
      <c r="D171" s="628"/>
      <c r="E171" s="625"/>
      <c r="F171" s="622"/>
      <c r="G171" s="169" t="str">
        <f t="shared" si="37"/>
        <v>EHPAD 2 (HP+HT)</v>
      </c>
      <c r="H171" s="170">
        <f t="shared" si="36"/>
        <v>1</v>
      </c>
      <c r="I171" s="185"/>
      <c r="J171" s="230"/>
      <c r="K171" s="172"/>
      <c r="L171" s="172"/>
      <c r="M171" s="201" t="e">
        <f t="shared" si="30"/>
        <v>#DIV/0!</v>
      </c>
      <c r="N171" s="467"/>
      <c r="O171" s="172"/>
      <c r="P171" s="186" t="e">
        <f t="shared" si="31"/>
        <v>#DIV/0!</v>
      </c>
      <c r="Q171" s="172"/>
      <c r="R171" s="172"/>
      <c r="S171" s="186" t="e">
        <f t="shared" si="32"/>
        <v>#DIV/0!</v>
      </c>
      <c r="T171" s="172"/>
      <c r="U171" s="172"/>
      <c r="V171" s="186" t="e">
        <f t="shared" si="33"/>
        <v>#DIV/0!</v>
      </c>
      <c r="W171" s="172"/>
      <c r="X171" s="172"/>
      <c r="Y171" s="186" t="e">
        <f t="shared" si="34"/>
        <v>#DIV/0!</v>
      </c>
      <c r="Z171" s="172"/>
      <c r="AA171" s="172"/>
      <c r="AB171" s="201" t="e">
        <f t="shared" si="35"/>
        <v>#DIV/0!</v>
      </c>
    </row>
    <row r="172" spans="1:28" s="24" customFormat="1" ht="13.5" customHeight="1" thickBot="1" x14ac:dyDescent="0.25">
      <c r="A172" s="551"/>
      <c r="B172" s="546"/>
      <c r="C172" s="574"/>
      <c r="D172" s="628"/>
      <c r="E172" s="625"/>
      <c r="F172" s="622"/>
      <c r="G172" s="169" t="str">
        <f t="shared" si="37"/>
        <v>AJ</v>
      </c>
      <c r="H172" s="170">
        <f t="shared" si="36"/>
        <v>1</v>
      </c>
      <c r="I172" s="185"/>
      <c r="J172" s="230"/>
      <c r="K172" s="172"/>
      <c r="L172" s="172"/>
      <c r="M172" s="201" t="e">
        <f t="shared" si="30"/>
        <v>#DIV/0!</v>
      </c>
      <c r="N172" s="467"/>
      <c r="O172" s="172"/>
      <c r="P172" s="186" t="e">
        <f t="shared" si="31"/>
        <v>#DIV/0!</v>
      </c>
      <c r="Q172" s="172"/>
      <c r="R172" s="172"/>
      <c r="S172" s="186" t="e">
        <f t="shared" si="32"/>
        <v>#DIV/0!</v>
      </c>
      <c r="T172" s="172"/>
      <c r="U172" s="172"/>
      <c r="V172" s="186" t="e">
        <f t="shared" si="33"/>
        <v>#DIV/0!</v>
      </c>
      <c r="W172" s="172"/>
      <c r="X172" s="172"/>
      <c r="Y172" s="186" t="e">
        <f t="shared" si="34"/>
        <v>#DIV/0!</v>
      </c>
      <c r="Z172" s="172"/>
      <c r="AA172" s="172"/>
      <c r="AB172" s="201" t="e">
        <f t="shared" si="35"/>
        <v>#DIV/0!</v>
      </c>
    </row>
    <row r="173" spans="1:28" s="24" customFormat="1" ht="13.5" customHeight="1" thickBot="1" x14ac:dyDescent="0.25">
      <c r="A173" s="551"/>
      <c r="B173" s="546"/>
      <c r="C173" s="574"/>
      <c r="D173" s="628"/>
      <c r="E173" s="625"/>
      <c r="F173" s="622"/>
      <c r="G173" s="169" t="str">
        <f t="shared" si="37"/>
        <v>SSIAD</v>
      </c>
      <c r="H173" s="170">
        <f t="shared" si="36"/>
        <v>1</v>
      </c>
      <c r="I173" s="185"/>
      <c r="J173" s="230"/>
      <c r="K173" s="172"/>
      <c r="L173" s="172"/>
      <c r="M173" s="201" t="e">
        <f t="shared" si="30"/>
        <v>#DIV/0!</v>
      </c>
      <c r="N173" s="467"/>
      <c r="O173" s="172"/>
      <c r="P173" s="186" t="e">
        <f t="shared" si="31"/>
        <v>#DIV/0!</v>
      </c>
      <c r="Q173" s="172"/>
      <c r="R173" s="172"/>
      <c r="S173" s="186" t="e">
        <f t="shared" si="32"/>
        <v>#DIV/0!</v>
      </c>
      <c r="T173" s="172"/>
      <c r="U173" s="172"/>
      <c r="V173" s="186" t="e">
        <f t="shared" si="33"/>
        <v>#DIV/0!</v>
      </c>
      <c r="W173" s="172"/>
      <c r="X173" s="172"/>
      <c r="Y173" s="186" t="e">
        <f t="shared" si="34"/>
        <v>#DIV/0!</v>
      </c>
      <c r="Z173" s="172"/>
      <c r="AA173" s="172"/>
      <c r="AB173" s="201" t="e">
        <f t="shared" si="35"/>
        <v>#DIV/0!</v>
      </c>
    </row>
    <row r="174" spans="1:28" s="24" customFormat="1" ht="13.5" customHeight="1" thickBot="1" x14ac:dyDescent="0.25">
      <c r="A174" s="551"/>
      <c r="B174" s="546"/>
      <c r="C174" s="574"/>
      <c r="D174" s="628"/>
      <c r="E174" s="625"/>
      <c r="F174" s="622"/>
      <c r="G174" s="169" t="str">
        <f t="shared" si="37"/>
        <v>EHPAD 3 (HP + HT)</v>
      </c>
      <c r="H174" s="170">
        <f t="shared" si="36"/>
        <v>1</v>
      </c>
      <c r="I174" s="185"/>
      <c r="J174" s="230"/>
      <c r="K174" s="172"/>
      <c r="L174" s="172"/>
      <c r="M174" s="201" t="e">
        <f t="shared" si="30"/>
        <v>#DIV/0!</v>
      </c>
      <c r="N174" s="467"/>
      <c r="O174" s="172"/>
      <c r="P174" s="186" t="e">
        <f t="shared" si="31"/>
        <v>#DIV/0!</v>
      </c>
      <c r="Q174" s="172"/>
      <c r="R174" s="172"/>
      <c r="S174" s="186" t="e">
        <f t="shared" si="32"/>
        <v>#DIV/0!</v>
      </c>
      <c r="T174" s="172"/>
      <c r="U174" s="172"/>
      <c r="V174" s="186" t="e">
        <f t="shared" si="33"/>
        <v>#DIV/0!</v>
      </c>
      <c r="W174" s="172"/>
      <c r="X174" s="172"/>
      <c r="Y174" s="186" t="e">
        <f t="shared" si="34"/>
        <v>#DIV/0!</v>
      </c>
      <c r="Z174" s="172"/>
      <c r="AA174" s="172"/>
      <c r="AB174" s="201" t="e">
        <f t="shared" si="35"/>
        <v>#DIV/0!</v>
      </c>
    </row>
    <row r="175" spans="1:28" ht="13.5" customHeight="1" thickBot="1" x14ac:dyDescent="0.25">
      <c r="A175" s="551"/>
      <c r="B175" s="546"/>
      <c r="C175" s="574"/>
      <c r="D175" s="628"/>
      <c r="E175" s="625"/>
      <c r="F175" s="622"/>
      <c r="G175" s="169" t="str">
        <f t="shared" si="37"/>
        <v>EHPAD 4 (HP + HT)</v>
      </c>
      <c r="H175" s="170">
        <f t="shared" si="36"/>
        <v>1</v>
      </c>
      <c r="I175" s="185"/>
      <c r="J175" s="230"/>
      <c r="K175" s="172"/>
      <c r="L175" s="172"/>
      <c r="M175" s="201" t="e">
        <f t="shared" si="30"/>
        <v>#DIV/0!</v>
      </c>
      <c r="N175" s="467"/>
      <c r="O175" s="172"/>
      <c r="P175" s="186" t="e">
        <f t="shared" si="31"/>
        <v>#DIV/0!</v>
      </c>
      <c r="Q175" s="172"/>
      <c r="R175" s="172"/>
      <c r="S175" s="186" t="e">
        <f t="shared" si="32"/>
        <v>#DIV/0!</v>
      </c>
      <c r="T175" s="172"/>
      <c r="U175" s="172"/>
      <c r="V175" s="186" t="e">
        <f t="shared" si="33"/>
        <v>#DIV/0!</v>
      </c>
      <c r="W175" s="172"/>
      <c r="X175" s="172"/>
      <c r="Y175" s="186" t="e">
        <f t="shared" si="34"/>
        <v>#DIV/0!</v>
      </c>
      <c r="Z175" s="172"/>
      <c r="AA175" s="172"/>
      <c r="AB175" s="201" t="e">
        <f t="shared" si="35"/>
        <v>#DIV/0!</v>
      </c>
    </row>
    <row r="176" spans="1:28" ht="13.5" customHeight="1" thickBot="1" x14ac:dyDescent="0.25">
      <c r="A176" s="551"/>
      <c r="B176" s="546"/>
      <c r="C176" s="574"/>
      <c r="D176" s="628"/>
      <c r="E176" s="625"/>
      <c r="F176" s="622"/>
      <c r="G176" s="169" t="str">
        <f t="shared" si="37"/>
        <v>EHPAD 5 (HP + HT)</v>
      </c>
      <c r="H176" s="170">
        <f t="shared" si="36"/>
        <v>1</v>
      </c>
      <c r="I176" s="185"/>
      <c r="J176" s="230"/>
      <c r="K176" s="172"/>
      <c r="L176" s="172"/>
      <c r="M176" s="201" t="e">
        <f t="shared" si="30"/>
        <v>#DIV/0!</v>
      </c>
      <c r="N176" s="467"/>
      <c r="O176" s="172"/>
      <c r="P176" s="186" t="e">
        <f t="shared" si="31"/>
        <v>#DIV/0!</v>
      </c>
      <c r="Q176" s="172"/>
      <c r="R176" s="172"/>
      <c r="S176" s="186" t="e">
        <f t="shared" si="32"/>
        <v>#DIV/0!</v>
      </c>
      <c r="T176" s="172"/>
      <c r="U176" s="172"/>
      <c r="V176" s="186" t="e">
        <f t="shared" si="33"/>
        <v>#DIV/0!</v>
      </c>
      <c r="W176" s="172"/>
      <c r="X176" s="172"/>
      <c r="Y176" s="186" t="e">
        <f t="shared" si="34"/>
        <v>#DIV/0!</v>
      </c>
      <c r="Z176" s="172"/>
      <c r="AA176" s="172"/>
      <c r="AB176" s="201" t="e">
        <f t="shared" si="35"/>
        <v>#DIV/0!</v>
      </c>
    </row>
    <row r="177" spans="1:28" ht="13.5" customHeight="1" x14ac:dyDescent="0.2">
      <c r="A177" s="551"/>
      <c r="B177" s="546"/>
      <c r="C177" s="575"/>
      <c r="D177" s="629"/>
      <c r="E177" s="630"/>
      <c r="F177" s="623"/>
      <c r="G177" s="175" t="str">
        <f t="shared" si="37"/>
        <v>EHPAD 6 (HP + HT)</v>
      </c>
      <c r="H177" s="176">
        <f t="shared" si="36"/>
        <v>1</v>
      </c>
      <c r="I177" s="188"/>
      <c r="J177" s="231"/>
      <c r="K177" s="178"/>
      <c r="L177" s="178"/>
      <c r="M177" s="202" t="e">
        <f t="shared" si="30"/>
        <v>#DIV/0!</v>
      </c>
      <c r="N177" s="468"/>
      <c r="O177" s="178"/>
      <c r="P177" s="189" t="e">
        <f t="shared" si="31"/>
        <v>#DIV/0!</v>
      </c>
      <c r="Q177" s="178"/>
      <c r="R177" s="178"/>
      <c r="S177" s="189" t="e">
        <f t="shared" si="32"/>
        <v>#DIV/0!</v>
      </c>
      <c r="T177" s="178"/>
      <c r="U177" s="178"/>
      <c r="V177" s="189" t="e">
        <f t="shared" si="33"/>
        <v>#DIV/0!</v>
      </c>
      <c r="W177" s="178"/>
      <c r="X177" s="178"/>
      <c r="Y177" s="189" t="e">
        <f t="shared" si="34"/>
        <v>#DIV/0!</v>
      </c>
      <c r="Z177" s="178"/>
      <c r="AA177" s="178"/>
      <c r="AB177" s="202" t="e">
        <f t="shared" si="35"/>
        <v>#DIV/0!</v>
      </c>
    </row>
    <row r="178" spans="1:28" ht="13.5" customHeight="1" x14ac:dyDescent="0.2">
      <c r="A178" s="551"/>
      <c r="B178" s="546"/>
      <c r="C178" s="576"/>
      <c r="D178" s="637" t="s">
        <v>55</v>
      </c>
      <c r="E178" s="650"/>
      <c r="F178" s="651" t="s">
        <v>165</v>
      </c>
      <c r="G178" s="180" t="str">
        <f>$G$8</f>
        <v>EHPAD 1 (HP+HT)</v>
      </c>
      <c r="H178" s="164">
        <f t="shared" si="36"/>
        <v>1</v>
      </c>
      <c r="I178" s="232"/>
      <c r="J178" s="233"/>
      <c r="K178" s="166"/>
      <c r="L178" s="166"/>
      <c r="M178" s="200" t="e">
        <f t="shared" si="30"/>
        <v>#DIV/0!</v>
      </c>
      <c r="N178" s="466"/>
      <c r="O178" s="166"/>
      <c r="P178" s="183" t="e">
        <f t="shared" si="31"/>
        <v>#DIV/0!</v>
      </c>
      <c r="Q178" s="166"/>
      <c r="R178" s="166"/>
      <c r="S178" s="183" t="e">
        <f t="shared" si="32"/>
        <v>#DIV/0!</v>
      </c>
      <c r="T178" s="166"/>
      <c r="U178" s="166"/>
      <c r="V178" s="183" t="e">
        <f t="shared" si="33"/>
        <v>#DIV/0!</v>
      </c>
      <c r="W178" s="166"/>
      <c r="X178" s="166"/>
      <c r="Y178" s="183" t="e">
        <f t="shared" si="34"/>
        <v>#DIV/0!</v>
      </c>
      <c r="Z178" s="166"/>
      <c r="AA178" s="166"/>
      <c r="AB178" s="200" t="e">
        <f t="shared" si="35"/>
        <v>#DIV/0!</v>
      </c>
    </row>
    <row r="179" spans="1:28" ht="13.5" customHeight="1" x14ac:dyDescent="0.2">
      <c r="A179" s="551"/>
      <c r="B179" s="546"/>
      <c r="C179" s="574"/>
      <c r="D179" s="637"/>
      <c r="E179" s="650"/>
      <c r="F179" s="651"/>
      <c r="G179" s="184" t="str">
        <f>$G$9</f>
        <v>EHPAD 2 (HP+HT)</v>
      </c>
      <c r="H179" s="170">
        <f t="shared" si="36"/>
        <v>1</v>
      </c>
      <c r="I179" s="234"/>
      <c r="J179" s="235"/>
      <c r="K179" s="172"/>
      <c r="L179" s="172"/>
      <c r="M179" s="201" t="e">
        <f t="shared" si="30"/>
        <v>#DIV/0!</v>
      </c>
      <c r="N179" s="467"/>
      <c r="O179" s="172"/>
      <c r="P179" s="186" t="e">
        <f t="shared" si="31"/>
        <v>#DIV/0!</v>
      </c>
      <c r="Q179" s="172"/>
      <c r="R179" s="172"/>
      <c r="S179" s="186" t="e">
        <f t="shared" si="32"/>
        <v>#DIV/0!</v>
      </c>
      <c r="T179" s="172"/>
      <c r="U179" s="172"/>
      <c r="V179" s="186" t="e">
        <f t="shared" si="33"/>
        <v>#DIV/0!</v>
      </c>
      <c r="W179" s="172"/>
      <c r="X179" s="172"/>
      <c r="Y179" s="186" t="e">
        <f t="shared" si="34"/>
        <v>#DIV/0!</v>
      </c>
      <c r="Z179" s="172"/>
      <c r="AA179" s="172"/>
      <c r="AB179" s="201" t="e">
        <f t="shared" si="35"/>
        <v>#DIV/0!</v>
      </c>
    </row>
    <row r="180" spans="1:28" s="24" customFormat="1" ht="13.5" customHeight="1" x14ac:dyDescent="0.2">
      <c r="A180" s="551"/>
      <c r="B180" s="546"/>
      <c r="C180" s="574"/>
      <c r="D180" s="637"/>
      <c r="E180" s="650"/>
      <c r="F180" s="651"/>
      <c r="G180" s="184" t="str">
        <f>$G$10</f>
        <v>AJ</v>
      </c>
      <c r="H180" s="170">
        <f t="shared" ref="H180:H214" si="38">+IF(G180&lt;&gt;"",1,0)</f>
        <v>1</v>
      </c>
      <c r="I180" s="234"/>
      <c r="J180" s="235"/>
      <c r="K180" s="172"/>
      <c r="L180" s="172"/>
      <c r="M180" s="201" t="e">
        <f t="shared" si="30"/>
        <v>#DIV/0!</v>
      </c>
      <c r="N180" s="467"/>
      <c r="O180" s="172"/>
      <c r="P180" s="186" t="e">
        <f t="shared" si="31"/>
        <v>#DIV/0!</v>
      </c>
      <c r="Q180" s="172"/>
      <c r="R180" s="172"/>
      <c r="S180" s="186" t="e">
        <f t="shared" si="32"/>
        <v>#DIV/0!</v>
      </c>
      <c r="T180" s="172"/>
      <c r="U180" s="172"/>
      <c r="V180" s="186" t="e">
        <f t="shared" si="33"/>
        <v>#DIV/0!</v>
      </c>
      <c r="W180" s="172"/>
      <c r="X180" s="172"/>
      <c r="Y180" s="186" t="e">
        <f t="shared" si="34"/>
        <v>#DIV/0!</v>
      </c>
      <c r="Z180" s="172"/>
      <c r="AA180" s="172"/>
      <c r="AB180" s="201" t="e">
        <f t="shared" si="35"/>
        <v>#DIV/0!</v>
      </c>
    </row>
    <row r="181" spans="1:28" s="24" customFormat="1" ht="13.5" customHeight="1" x14ac:dyDescent="0.2">
      <c r="A181" s="551"/>
      <c r="B181" s="546"/>
      <c r="C181" s="574"/>
      <c r="D181" s="637"/>
      <c r="E181" s="650"/>
      <c r="F181" s="651"/>
      <c r="G181" s="184" t="str">
        <f>$G$11</f>
        <v>SSIAD</v>
      </c>
      <c r="H181" s="170">
        <f t="shared" si="38"/>
        <v>1</v>
      </c>
      <c r="I181" s="234"/>
      <c r="J181" s="235"/>
      <c r="K181" s="172"/>
      <c r="L181" s="172"/>
      <c r="M181" s="201" t="e">
        <f t="shared" si="30"/>
        <v>#DIV/0!</v>
      </c>
      <c r="N181" s="467"/>
      <c r="O181" s="172"/>
      <c r="P181" s="186" t="e">
        <f t="shared" si="31"/>
        <v>#DIV/0!</v>
      </c>
      <c r="Q181" s="172"/>
      <c r="R181" s="172"/>
      <c r="S181" s="186" t="e">
        <f t="shared" si="32"/>
        <v>#DIV/0!</v>
      </c>
      <c r="T181" s="172"/>
      <c r="U181" s="172"/>
      <c r="V181" s="186" t="e">
        <f t="shared" si="33"/>
        <v>#DIV/0!</v>
      </c>
      <c r="W181" s="172"/>
      <c r="X181" s="172"/>
      <c r="Y181" s="186" t="e">
        <f t="shared" si="34"/>
        <v>#DIV/0!</v>
      </c>
      <c r="Z181" s="172"/>
      <c r="AA181" s="172"/>
      <c r="AB181" s="201" t="e">
        <f t="shared" si="35"/>
        <v>#DIV/0!</v>
      </c>
    </row>
    <row r="182" spans="1:28" s="24" customFormat="1" ht="13.5" customHeight="1" x14ac:dyDescent="0.2">
      <c r="A182" s="551"/>
      <c r="B182" s="546"/>
      <c r="C182" s="574"/>
      <c r="D182" s="637"/>
      <c r="E182" s="650"/>
      <c r="F182" s="651"/>
      <c r="G182" s="184" t="str">
        <f>$G$12</f>
        <v>EHPAD 3 (HP + HT)</v>
      </c>
      <c r="H182" s="170">
        <f t="shared" si="38"/>
        <v>1</v>
      </c>
      <c r="I182" s="234"/>
      <c r="J182" s="235"/>
      <c r="K182" s="172"/>
      <c r="L182" s="172"/>
      <c r="M182" s="201" t="e">
        <f t="shared" si="30"/>
        <v>#DIV/0!</v>
      </c>
      <c r="N182" s="467"/>
      <c r="O182" s="172"/>
      <c r="P182" s="186" t="e">
        <f t="shared" si="31"/>
        <v>#DIV/0!</v>
      </c>
      <c r="Q182" s="172"/>
      <c r="R182" s="172"/>
      <c r="S182" s="186" t="e">
        <f t="shared" si="32"/>
        <v>#DIV/0!</v>
      </c>
      <c r="T182" s="172"/>
      <c r="U182" s="172"/>
      <c r="V182" s="186" t="e">
        <f t="shared" si="33"/>
        <v>#DIV/0!</v>
      </c>
      <c r="W182" s="172"/>
      <c r="X182" s="172"/>
      <c r="Y182" s="186" t="e">
        <f t="shared" si="34"/>
        <v>#DIV/0!</v>
      </c>
      <c r="Z182" s="172"/>
      <c r="AA182" s="172"/>
      <c r="AB182" s="201" t="e">
        <f t="shared" si="35"/>
        <v>#DIV/0!</v>
      </c>
    </row>
    <row r="183" spans="1:28" s="24" customFormat="1" ht="13.5" customHeight="1" x14ac:dyDescent="0.2">
      <c r="A183" s="551"/>
      <c r="B183" s="546"/>
      <c r="C183" s="574"/>
      <c r="D183" s="637"/>
      <c r="E183" s="650"/>
      <c r="F183" s="651"/>
      <c r="G183" s="184" t="str">
        <f>$G$13</f>
        <v>EHPAD 4 (HP + HT)</v>
      </c>
      <c r="H183" s="170">
        <f t="shared" si="38"/>
        <v>1</v>
      </c>
      <c r="I183" s="234"/>
      <c r="J183" s="235"/>
      <c r="K183" s="172"/>
      <c r="L183" s="172"/>
      <c r="M183" s="201" t="e">
        <f t="shared" si="30"/>
        <v>#DIV/0!</v>
      </c>
      <c r="N183" s="467"/>
      <c r="O183" s="172"/>
      <c r="P183" s="186" t="e">
        <f t="shared" si="31"/>
        <v>#DIV/0!</v>
      </c>
      <c r="Q183" s="172"/>
      <c r="R183" s="172"/>
      <c r="S183" s="186" t="e">
        <f t="shared" si="32"/>
        <v>#DIV/0!</v>
      </c>
      <c r="T183" s="172"/>
      <c r="U183" s="172"/>
      <c r="V183" s="186" t="e">
        <f t="shared" si="33"/>
        <v>#DIV/0!</v>
      </c>
      <c r="W183" s="172"/>
      <c r="X183" s="172"/>
      <c r="Y183" s="186" t="e">
        <f t="shared" si="34"/>
        <v>#DIV/0!</v>
      </c>
      <c r="Z183" s="172"/>
      <c r="AA183" s="172"/>
      <c r="AB183" s="201" t="e">
        <f t="shared" si="35"/>
        <v>#DIV/0!</v>
      </c>
    </row>
    <row r="184" spans="1:28" ht="13.5" customHeight="1" x14ac:dyDescent="0.2">
      <c r="A184" s="551"/>
      <c r="B184" s="546"/>
      <c r="C184" s="574"/>
      <c r="D184" s="637"/>
      <c r="E184" s="650"/>
      <c r="F184" s="651"/>
      <c r="G184" s="184" t="str">
        <f>$G$14</f>
        <v>EHPAD 5 (HP + HT)</v>
      </c>
      <c r="H184" s="170">
        <f t="shared" si="38"/>
        <v>1</v>
      </c>
      <c r="I184" s="234"/>
      <c r="J184" s="235"/>
      <c r="K184" s="172"/>
      <c r="L184" s="172"/>
      <c r="M184" s="201" t="e">
        <f t="shared" si="30"/>
        <v>#DIV/0!</v>
      </c>
      <c r="N184" s="467"/>
      <c r="O184" s="172"/>
      <c r="P184" s="186" t="e">
        <f t="shared" si="31"/>
        <v>#DIV/0!</v>
      </c>
      <c r="Q184" s="172"/>
      <c r="R184" s="172"/>
      <c r="S184" s="186" t="e">
        <f t="shared" si="32"/>
        <v>#DIV/0!</v>
      </c>
      <c r="T184" s="172"/>
      <c r="U184" s="172"/>
      <c r="V184" s="186" t="e">
        <f t="shared" si="33"/>
        <v>#DIV/0!</v>
      </c>
      <c r="W184" s="172"/>
      <c r="X184" s="172"/>
      <c r="Y184" s="186" t="e">
        <f t="shared" si="34"/>
        <v>#DIV/0!</v>
      </c>
      <c r="Z184" s="172"/>
      <c r="AA184" s="172"/>
      <c r="AB184" s="201" t="e">
        <f t="shared" si="35"/>
        <v>#DIV/0!</v>
      </c>
    </row>
    <row r="185" spans="1:28" ht="13.5" customHeight="1" x14ac:dyDescent="0.2">
      <c r="A185" s="551"/>
      <c r="B185" s="546"/>
      <c r="C185" s="574"/>
      <c r="D185" s="637"/>
      <c r="E185" s="650"/>
      <c r="F185" s="651"/>
      <c r="G185" s="187" t="str">
        <f>$G$15</f>
        <v>EHPAD 6 (HP + HT)</v>
      </c>
      <c r="H185" s="176">
        <f t="shared" si="38"/>
        <v>1</v>
      </c>
      <c r="I185" s="236"/>
      <c r="J185" s="237"/>
      <c r="K185" s="178"/>
      <c r="L185" s="178"/>
      <c r="M185" s="202" t="e">
        <f t="shared" si="30"/>
        <v>#DIV/0!</v>
      </c>
      <c r="N185" s="468"/>
      <c r="O185" s="178"/>
      <c r="P185" s="189" t="e">
        <f t="shared" si="31"/>
        <v>#DIV/0!</v>
      </c>
      <c r="Q185" s="178"/>
      <c r="R185" s="178"/>
      <c r="S185" s="189" t="e">
        <f t="shared" si="32"/>
        <v>#DIV/0!</v>
      </c>
      <c r="T185" s="178"/>
      <c r="U185" s="178"/>
      <c r="V185" s="189" t="e">
        <f t="shared" si="33"/>
        <v>#DIV/0!</v>
      </c>
      <c r="W185" s="178"/>
      <c r="X185" s="178"/>
      <c r="Y185" s="189" t="e">
        <f t="shared" si="34"/>
        <v>#DIV/0!</v>
      </c>
      <c r="Z185" s="178"/>
      <c r="AA185" s="178"/>
      <c r="AB185" s="202" t="e">
        <f t="shared" si="35"/>
        <v>#DIV/0!</v>
      </c>
    </row>
    <row r="186" spans="1:28" ht="13.5" customHeight="1" x14ac:dyDescent="0.2">
      <c r="A186" s="551"/>
      <c r="B186" s="546"/>
      <c r="C186" s="574"/>
      <c r="D186" s="637"/>
      <c r="E186" s="650"/>
      <c r="F186" s="621" t="s">
        <v>166</v>
      </c>
      <c r="G186" s="163" t="str">
        <f>$G$8</f>
        <v>EHPAD 1 (HP+HT)</v>
      </c>
      <c r="H186" s="164">
        <f t="shared" si="38"/>
        <v>1</v>
      </c>
      <c r="I186" s="238"/>
      <c r="J186" s="233"/>
      <c r="K186" s="166"/>
      <c r="L186" s="166"/>
      <c r="M186" s="200" t="e">
        <f t="shared" si="30"/>
        <v>#DIV/0!</v>
      </c>
      <c r="N186" s="466"/>
      <c r="O186" s="166"/>
      <c r="P186" s="183" t="e">
        <f t="shared" si="31"/>
        <v>#DIV/0!</v>
      </c>
      <c r="Q186" s="166"/>
      <c r="R186" s="166"/>
      <c r="S186" s="183" t="e">
        <f t="shared" si="32"/>
        <v>#DIV/0!</v>
      </c>
      <c r="T186" s="166"/>
      <c r="U186" s="166"/>
      <c r="V186" s="183" t="e">
        <f t="shared" si="33"/>
        <v>#DIV/0!</v>
      </c>
      <c r="W186" s="166"/>
      <c r="X186" s="166"/>
      <c r="Y186" s="183" t="e">
        <f t="shared" si="34"/>
        <v>#DIV/0!</v>
      </c>
      <c r="Z186" s="166"/>
      <c r="AA186" s="166"/>
      <c r="AB186" s="200" t="e">
        <f t="shared" si="35"/>
        <v>#DIV/0!</v>
      </c>
    </row>
    <row r="187" spans="1:28" s="24" customFormat="1" ht="13.5" customHeight="1" x14ac:dyDescent="0.2">
      <c r="A187" s="551"/>
      <c r="B187" s="546"/>
      <c r="C187" s="574"/>
      <c r="D187" s="637"/>
      <c r="E187" s="650"/>
      <c r="F187" s="622"/>
      <c r="G187" s="169" t="str">
        <f>$G$9</f>
        <v>EHPAD 2 (HP+HT)</v>
      </c>
      <c r="H187" s="170">
        <f t="shared" si="38"/>
        <v>1</v>
      </c>
      <c r="I187" s="239"/>
      <c r="J187" s="235"/>
      <c r="K187" s="172"/>
      <c r="L187" s="172"/>
      <c r="M187" s="201" t="e">
        <f t="shared" si="30"/>
        <v>#DIV/0!</v>
      </c>
      <c r="N187" s="467"/>
      <c r="O187" s="172"/>
      <c r="P187" s="186" t="e">
        <f t="shared" si="31"/>
        <v>#DIV/0!</v>
      </c>
      <c r="Q187" s="172"/>
      <c r="R187" s="172"/>
      <c r="S187" s="186" t="e">
        <f t="shared" si="32"/>
        <v>#DIV/0!</v>
      </c>
      <c r="T187" s="172"/>
      <c r="U187" s="172"/>
      <c r="V187" s="186" t="e">
        <f t="shared" si="33"/>
        <v>#DIV/0!</v>
      </c>
      <c r="W187" s="172"/>
      <c r="X187" s="172"/>
      <c r="Y187" s="186" t="e">
        <f t="shared" si="34"/>
        <v>#DIV/0!</v>
      </c>
      <c r="Z187" s="172"/>
      <c r="AA187" s="172"/>
      <c r="AB187" s="201" t="e">
        <f t="shared" si="35"/>
        <v>#DIV/0!</v>
      </c>
    </row>
    <row r="188" spans="1:28" s="24" customFormat="1" ht="13.5" customHeight="1" x14ac:dyDescent="0.2">
      <c r="A188" s="551"/>
      <c r="B188" s="546"/>
      <c r="C188" s="574"/>
      <c r="D188" s="637"/>
      <c r="E188" s="650"/>
      <c r="F188" s="622"/>
      <c r="G188" s="169" t="str">
        <f>$G$10</f>
        <v>AJ</v>
      </c>
      <c r="H188" s="170">
        <f t="shared" si="38"/>
        <v>1</v>
      </c>
      <c r="I188" s="239"/>
      <c r="J188" s="235"/>
      <c r="K188" s="172"/>
      <c r="L188" s="172"/>
      <c r="M188" s="201" t="e">
        <f t="shared" si="30"/>
        <v>#DIV/0!</v>
      </c>
      <c r="N188" s="467"/>
      <c r="O188" s="172"/>
      <c r="P188" s="186" t="e">
        <f t="shared" si="31"/>
        <v>#DIV/0!</v>
      </c>
      <c r="Q188" s="172"/>
      <c r="R188" s="172"/>
      <c r="S188" s="186" t="e">
        <f t="shared" si="32"/>
        <v>#DIV/0!</v>
      </c>
      <c r="T188" s="172"/>
      <c r="U188" s="172"/>
      <c r="V188" s="186" t="e">
        <f t="shared" si="33"/>
        <v>#DIV/0!</v>
      </c>
      <c r="W188" s="172"/>
      <c r="X188" s="172"/>
      <c r="Y188" s="186" t="e">
        <f t="shared" si="34"/>
        <v>#DIV/0!</v>
      </c>
      <c r="Z188" s="172"/>
      <c r="AA188" s="172"/>
      <c r="AB188" s="201" t="e">
        <f t="shared" si="35"/>
        <v>#DIV/0!</v>
      </c>
    </row>
    <row r="189" spans="1:28" s="24" customFormat="1" ht="13.5" customHeight="1" x14ac:dyDescent="0.2">
      <c r="A189" s="551"/>
      <c r="B189" s="546"/>
      <c r="C189" s="574"/>
      <c r="D189" s="637"/>
      <c r="E189" s="650"/>
      <c r="F189" s="622"/>
      <c r="G189" s="169" t="str">
        <f>$G$11</f>
        <v>SSIAD</v>
      </c>
      <c r="H189" s="170">
        <f t="shared" si="38"/>
        <v>1</v>
      </c>
      <c r="I189" s="239"/>
      <c r="J189" s="235"/>
      <c r="K189" s="172"/>
      <c r="L189" s="172"/>
      <c r="M189" s="201" t="e">
        <f t="shared" si="30"/>
        <v>#DIV/0!</v>
      </c>
      <c r="N189" s="467"/>
      <c r="O189" s="172"/>
      <c r="P189" s="186" t="e">
        <f t="shared" si="31"/>
        <v>#DIV/0!</v>
      </c>
      <c r="Q189" s="172"/>
      <c r="R189" s="172"/>
      <c r="S189" s="186" t="e">
        <f t="shared" si="32"/>
        <v>#DIV/0!</v>
      </c>
      <c r="T189" s="172"/>
      <c r="U189" s="172"/>
      <c r="V189" s="186" t="e">
        <f t="shared" si="33"/>
        <v>#DIV/0!</v>
      </c>
      <c r="W189" s="172"/>
      <c r="X189" s="172"/>
      <c r="Y189" s="186" t="e">
        <f t="shared" si="34"/>
        <v>#DIV/0!</v>
      </c>
      <c r="Z189" s="172"/>
      <c r="AA189" s="172"/>
      <c r="AB189" s="201" t="e">
        <f t="shared" si="35"/>
        <v>#DIV/0!</v>
      </c>
    </row>
    <row r="190" spans="1:28" s="24" customFormat="1" ht="13.5" customHeight="1" x14ac:dyDescent="0.2">
      <c r="A190" s="551"/>
      <c r="B190" s="546"/>
      <c r="C190" s="574"/>
      <c r="D190" s="637"/>
      <c r="E190" s="650"/>
      <c r="F190" s="622"/>
      <c r="G190" s="169" t="str">
        <f>$G$12</f>
        <v>EHPAD 3 (HP + HT)</v>
      </c>
      <c r="H190" s="170">
        <f t="shared" si="38"/>
        <v>1</v>
      </c>
      <c r="I190" s="239"/>
      <c r="J190" s="235"/>
      <c r="K190" s="172"/>
      <c r="L190" s="172"/>
      <c r="M190" s="201" t="e">
        <f t="shared" si="30"/>
        <v>#DIV/0!</v>
      </c>
      <c r="N190" s="467"/>
      <c r="O190" s="172"/>
      <c r="P190" s="186" t="e">
        <f t="shared" si="31"/>
        <v>#DIV/0!</v>
      </c>
      <c r="Q190" s="172"/>
      <c r="R190" s="172"/>
      <c r="S190" s="186" t="e">
        <f t="shared" si="32"/>
        <v>#DIV/0!</v>
      </c>
      <c r="T190" s="172"/>
      <c r="U190" s="172"/>
      <c r="V190" s="186" t="e">
        <f t="shared" si="33"/>
        <v>#DIV/0!</v>
      </c>
      <c r="W190" s="172"/>
      <c r="X190" s="172"/>
      <c r="Y190" s="186" t="e">
        <f t="shared" si="34"/>
        <v>#DIV/0!</v>
      </c>
      <c r="Z190" s="172"/>
      <c r="AA190" s="172"/>
      <c r="AB190" s="201" t="e">
        <f t="shared" si="35"/>
        <v>#DIV/0!</v>
      </c>
    </row>
    <row r="191" spans="1:28" ht="13.5" customHeight="1" x14ac:dyDescent="0.2">
      <c r="A191" s="551"/>
      <c r="B191" s="546"/>
      <c r="C191" s="574"/>
      <c r="D191" s="637"/>
      <c r="E191" s="650"/>
      <c r="F191" s="622"/>
      <c r="G191" s="169" t="str">
        <f>$G$13</f>
        <v>EHPAD 4 (HP + HT)</v>
      </c>
      <c r="H191" s="170">
        <f t="shared" si="38"/>
        <v>1</v>
      </c>
      <c r="I191" s="239"/>
      <c r="J191" s="235"/>
      <c r="K191" s="172"/>
      <c r="L191" s="172"/>
      <c r="M191" s="201" t="e">
        <f t="shared" si="30"/>
        <v>#DIV/0!</v>
      </c>
      <c r="N191" s="467"/>
      <c r="O191" s="172"/>
      <c r="P191" s="186" t="e">
        <f t="shared" si="31"/>
        <v>#DIV/0!</v>
      </c>
      <c r="Q191" s="172"/>
      <c r="R191" s="172"/>
      <c r="S191" s="186" t="e">
        <f t="shared" si="32"/>
        <v>#DIV/0!</v>
      </c>
      <c r="T191" s="172"/>
      <c r="U191" s="172"/>
      <c r="V191" s="186" t="e">
        <f t="shared" si="33"/>
        <v>#DIV/0!</v>
      </c>
      <c r="W191" s="172"/>
      <c r="X191" s="172"/>
      <c r="Y191" s="186" t="e">
        <f t="shared" si="34"/>
        <v>#DIV/0!</v>
      </c>
      <c r="Z191" s="172"/>
      <c r="AA191" s="172"/>
      <c r="AB191" s="201" t="e">
        <f t="shared" si="35"/>
        <v>#DIV/0!</v>
      </c>
    </row>
    <row r="192" spans="1:28" ht="13.5" customHeight="1" x14ac:dyDescent="0.2">
      <c r="A192" s="551"/>
      <c r="B192" s="546"/>
      <c r="C192" s="574"/>
      <c r="D192" s="637"/>
      <c r="E192" s="650"/>
      <c r="F192" s="622"/>
      <c r="G192" s="169" t="str">
        <f>$G$14</f>
        <v>EHPAD 5 (HP + HT)</v>
      </c>
      <c r="H192" s="170">
        <f t="shared" si="38"/>
        <v>1</v>
      </c>
      <c r="I192" s="239"/>
      <c r="J192" s="235"/>
      <c r="K192" s="172"/>
      <c r="L192" s="172"/>
      <c r="M192" s="201" t="e">
        <f t="shared" si="30"/>
        <v>#DIV/0!</v>
      </c>
      <c r="N192" s="467"/>
      <c r="O192" s="172"/>
      <c r="P192" s="186" t="e">
        <f t="shared" si="31"/>
        <v>#DIV/0!</v>
      </c>
      <c r="Q192" s="172"/>
      <c r="R192" s="172"/>
      <c r="S192" s="186" t="e">
        <f t="shared" si="32"/>
        <v>#DIV/0!</v>
      </c>
      <c r="T192" s="172"/>
      <c r="U192" s="172"/>
      <c r="V192" s="186" t="e">
        <f t="shared" si="33"/>
        <v>#DIV/0!</v>
      </c>
      <c r="W192" s="172"/>
      <c r="X192" s="172"/>
      <c r="Y192" s="186" t="e">
        <f t="shared" si="34"/>
        <v>#DIV/0!</v>
      </c>
      <c r="Z192" s="172"/>
      <c r="AA192" s="172"/>
      <c r="AB192" s="201" t="e">
        <f t="shared" si="35"/>
        <v>#DIV/0!</v>
      </c>
    </row>
    <row r="193" spans="1:28" ht="13.5" customHeight="1" thickBot="1" x14ac:dyDescent="0.25">
      <c r="A193" s="551"/>
      <c r="B193" s="547"/>
      <c r="C193" s="543"/>
      <c r="D193" s="627"/>
      <c r="E193" s="624"/>
      <c r="F193" s="626"/>
      <c r="G193" s="299" t="str">
        <f>$G$15</f>
        <v>EHPAD 6 (HP + HT)</v>
      </c>
      <c r="H193" s="300">
        <f t="shared" si="38"/>
        <v>1</v>
      </c>
      <c r="I193" s="301"/>
      <c r="J193" s="302"/>
      <c r="K193" s="303"/>
      <c r="L193" s="303"/>
      <c r="M193" s="305" t="e">
        <f t="shared" si="30"/>
        <v>#DIV/0!</v>
      </c>
      <c r="N193" s="494"/>
      <c r="O193" s="303"/>
      <c r="P193" s="304" t="e">
        <f t="shared" si="31"/>
        <v>#DIV/0!</v>
      </c>
      <c r="Q193" s="303"/>
      <c r="R193" s="303"/>
      <c r="S193" s="304" t="e">
        <f t="shared" si="32"/>
        <v>#DIV/0!</v>
      </c>
      <c r="T193" s="303"/>
      <c r="U193" s="303"/>
      <c r="V193" s="304" t="e">
        <f t="shared" si="33"/>
        <v>#DIV/0!</v>
      </c>
      <c r="W193" s="303"/>
      <c r="X193" s="303"/>
      <c r="Y193" s="304" t="e">
        <f t="shared" si="34"/>
        <v>#DIV/0!</v>
      </c>
      <c r="Z193" s="303"/>
      <c r="AA193" s="303"/>
      <c r="AB193" s="305" t="e">
        <f t="shared" si="35"/>
        <v>#DIV/0!</v>
      </c>
    </row>
    <row r="194" spans="1:28" s="24" customFormat="1" ht="13.5" customHeight="1" x14ac:dyDescent="0.2">
      <c r="A194" s="551"/>
      <c r="B194" s="296" t="s">
        <v>66</v>
      </c>
      <c r="C194" s="223"/>
      <c r="D194" s="223"/>
      <c r="E194" s="314"/>
      <c r="F194" s="223"/>
      <c r="G194" s="223"/>
      <c r="H194" s="223"/>
      <c r="I194" s="223"/>
      <c r="J194" s="223"/>
      <c r="K194" s="223"/>
      <c r="L194" s="223"/>
      <c r="M194" s="224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  <c r="Z194" s="223"/>
      <c r="AA194" s="223"/>
      <c r="AB194" s="224"/>
    </row>
    <row r="195" spans="1:28" s="24" customFormat="1" ht="13.5" customHeight="1" x14ac:dyDescent="0.2">
      <c r="A195" s="551"/>
      <c r="B195" s="297"/>
      <c r="C195" s="308" t="s">
        <v>68</v>
      </c>
      <c r="D195" s="226"/>
      <c r="E195" s="317"/>
      <c r="F195" s="226"/>
      <c r="G195" s="226"/>
      <c r="H195" s="226"/>
      <c r="I195" s="226"/>
      <c r="J195" s="226"/>
      <c r="K195" s="226"/>
      <c r="L195" s="226"/>
      <c r="M195" s="502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  <c r="AB195" s="275"/>
    </row>
    <row r="196" spans="1:28" ht="13.5" customHeight="1" thickBot="1" x14ac:dyDescent="0.25">
      <c r="A196" s="551"/>
      <c r="B196" s="546"/>
      <c r="C196" s="574"/>
      <c r="D196" s="627" t="s">
        <v>56</v>
      </c>
      <c r="E196" s="624"/>
      <c r="F196" s="621" t="s">
        <v>167</v>
      </c>
      <c r="G196" s="180" t="str">
        <f>$G$8</f>
        <v>EHPAD 1 (HP+HT)</v>
      </c>
      <c r="H196" s="164">
        <f t="shared" si="38"/>
        <v>1</v>
      </c>
      <c r="I196" s="162"/>
      <c r="J196" s="166"/>
      <c r="K196" s="166"/>
      <c r="L196" s="166"/>
      <c r="M196" s="200" t="e">
        <f t="shared" ref="M196:M203" si="39">+K196/L196</f>
        <v>#DIV/0!</v>
      </c>
      <c r="N196" s="466"/>
      <c r="O196" s="166"/>
      <c r="P196" s="183" t="e">
        <f t="shared" ref="P196:P203" si="40">+N196/O196</f>
        <v>#DIV/0!</v>
      </c>
      <c r="Q196" s="166"/>
      <c r="R196" s="166"/>
      <c r="S196" s="183" t="e">
        <f t="shared" ref="S196:S203" si="41">+Q196/R196</f>
        <v>#DIV/0!</v>
      </c>
      <c r="T196" s="166"/>
      <c r="U196" s="166"/>
      <c r="V196" s="183" t="e">
        <f t="shared" ref="V196:V203" si="42">+T196/U196</f>
        <v>#DIV/0!</v>
      </c>
      <c r="W196" s="166"/>
      <c r="X196" s="166"/>
      <c r="Y196" s="183" t="e">
        <f t="shared" ref="Y196:Y203" si="43">+W196/X196</f>
        <v>#DIV/0!</v>
      </c>
      <c r="Z196" s="166"/>
      <c r="AA196" s="166"/>
      <c r="AB196" s="200" t="e">
        <f t="shared" ref="AB196:AB203" si="44">+Z196/AA196</f>
        <v>#DIV/0!</v>
      </c>
    </row>
    <row r="197" spans="1:28" ht="13.5" customHeight="1" thickBot="1" x14ac:dyDescent="0.25">
      <c r="A197" s="551"/>
      <c r="B197" s="546"/>
      <c r="C197" s="574"/>
      <c r="D197" s="628"/>
      <c r="E197" s="625"/>
      <c r="F197" s="622"/>
      <c r="G197" s="184" t="str">
        <f>$G$9</f>
        <v>EHPAD 2 (HP+HT)</v>
      </c>
      <c r="H197" s="170">
        <f t="shared" si="38"/>
        <v>1</v>
      </c>
      <c r="I197" s="168"/>
      <c r="J197" s="172"/>
      <c r="K197" s="172"/>
      <c r="L197" s="172"/>
      <c r="M197" s="201" t="e">
        <f t="shared" si="39"/>
        <v>#DIV/0!</v>
      </c>
      <c r="N197" s="467"/>
      <c r="O197" s="172"/>
      <c r="P197" s="186" t="e">
        <f t="shared" si="40"/>
        <v>#DIV/0!</v>
      </c>
      <c r="Q197" s="172"/>
      <c r="R197" s="172"/>
      <c r="S197" s="186" t="e">
        <f t="shared" si="41"/>
        <v>#DIV/0!</v>
      </c>
      <c r="T197" s="172"/>
      <c r="U197" s="172"/>
      <c r="V197" s="186" t="e">
        <f t="shared" si="42"/>
        <v>#DIV/0!</v>
      </c>
      <c r="W197" s="172"/>
      <c r="X197" s="172"/>
      <c r="Y197" s="186" t="e">
        <f t="shared" si="43"/>
        <v>#DIV/0!</v>
      </c>
      <c r="Z197" s="172"/>
      <c r="AA197" s="172"/>
      <c r="AB197" s="201" t="e">
        <f t="shared" si="44"/>
        <v>#DIV/0!</v>
      </c>
    </row>
    <row r="198" spans="1:28" s="24" customFormat="1" ht="13.5" customHeight="1" thickBot="1" x14ac:dyDescent="0.25">
      <c r="A198" s="551"/>
      <c r="B198" s="546"/>
      <c r="C198" s="574"/>
      <c r="D198" s="628"/>
      <c r="E198" s="625"/>
      <c r="F198" s="622"/>
      <c r="G198" s="184" t="str">
        <f>$G$10</f>
        <v>AJ</v>
      </c>
      <c r="H198" s="170">
        <f t="shared" si="38"/>
        <v>1</v>
      </c>
      <c r="I198" s="168"/>
      <c r="J198" s="172"/>
      <c r="K198" s="172"/>
      <c r="L198" s="172"/>
      <c r="M198" s="201" t="e">
        <f t="shared" si="39"/>
        <v>#DIV/0!</v>
      </c>
      <c r="N198" s="467"/>
      <c r="O198" s="172"/>
      <c r="P198" s="186" t="e">
        <f t="shared" si="40"/>
        <v>#DIV/0!</v>
      </c>
      <c r="Q198" s="172"/>
      <c r="R198" s="172"/>
      <c r="S198" s="186" t="e">
        <f t="shared" si="41"/>
        <v>#DIV/0!</v>
      </c>
      <c r="T198" s="172"/>
      <c r="U198" s="172"/>
      <c r="V198" s="186" t="e">
        <f t="shared" si="42"/>
        <v>#DIV/0!</v>
      </c>
      <c r="W198" s="172"/>
      <c r="X198" s="172"/>
      <c r="Y198" s="186" t="e">
        <f t="shared" si="43"/>
        <v>#DIV/0!</v>
      </c>
      <c r="Z198" s="172"/>
      <c r="AA198" s="172"/>
      <c r="AB198" s="201" t="e">
        <f t="shared" si="44"/>
        <v>#DIV/0!</v>
      </c>
    </row>
    <row r="199" spans="1:28" s="24" customFormat="1" ht="13.5" customHeight="1" thickBot="1" x14ac:dyDescent="0.25">
      <c r="A199" s="551"/>
      <c r="B199" s="546"/>
      <c r="C199" s="574"/>
      <c r="D199" s="628"/>
      <c r="E199" s="625"/>
      <c r="F199" s="622"/>
      <c r="G199" s="184" t="str">
        <f>$G$11</f>
        <v>SSIAD</v>
      </c>
      <c r="H199" s="170">
        <f t="shared" si="38"/>
        <v>1</v>
      </c>
      <c r="I199" s="168"/>
      <c r="J199" s="172"/>
      <c r="K199" s="172"/>
      <c r="L199" s="172"/>
      <c r="M199" s="201" t="e">
        <f t="shared" si="39"/>
        <v>#DIV/0!</v>
      </c>
      <c r="N199" s="467"/>
      <c r="O199" s="172"/>
      <c r="P199" s="186" t="e">
        <f t="shared" si="40"/>
        <v>#DIV/0!</v>
      </c>
      <c r="Q199" s="172"/>
      <c r="R199" s="172"/>
      <c r="S199" s="186" t="e">
        <f t="shared" si="41"/>
        <v>#DIV/0!</v>
      </c>
      <c r="T199" s="172"/>
      <c r="U199" s="172"/>
      <c r="V199" s="186" t="e">
        <f t="shared" si="42"/>
        <v>#DIV/0!</v>
      </c>
      <c r="W199" s="172"/>
      <c r="X199" s="172"/>
      <c r="Y199" s="186" t="e">
        <f t="shared" si="43"/>
        <v>#DIV/0!</v>
      </c>
      <c r="Z199" s="172"/>
      <c r="AA199" s="172"/>
      <c r="AB199" s="201" t="e">
        <f t="shared" si="44"/>
        <v>#DIV/0!</v>
      </c>
    </row>
    <row r="200" spans="1:28" s="24" customFormat="1" ht="13.5" customHeight="1" thickBot="1" x14ac:dyDescent="0.25">
      <c r="A200" s="551"/>
      <c r="B200" s="546"/>
      <c r="C200" s="574"/>
      <c r="D200" s="628"/>
      <c r="E200" s="625"/>
      <c r="F200" s="622"/>
      <c r="G200" s="184" t="str">
        <f>$G$12</f>
        <v>EHPAD 3 (HP + HT)</v>
      </c>
      <c r="H200" s="170">
        <f t="shared" si="38"/>
        <v>1</v>
      </c>
      <c r="I200" s="168"/>
      <c r="J200" s="172"/>
      <c r="K200" s="172"/>
      <c r="L200" s="172"/>
      <c r="M200" s="201" t="e">
        <f t="shared" si="39"/>
        <v>#DIV/0!</v>
      </c>
      <c r="N200" s="467"/>
      <c r="O200" s="172"/>
      <c r="P200" s="186" t="e">
        <f t="shared" si="40"/>
        <v>#DIV/0!</v>
      </c>
      <c r="Q200" s="172"/>
      <c r="R200" s="172"/>
      <c r="S200" s="186" t="e">
        <f t="shared" si="41"/>
        <v>#DIV/0!</v>
      </c>
      <c r="T200" s="172"/>
      <c r="U200" s="172"/>
      <c r="V200" s="186" t="e">
        <f t="shared" si="42"/>
        <v>#DIV/0!</v>
      </c>
      <c r="W200" s="172"/>
      <c r="X200" s="172"/>
      <c r="Y200" s="186" t="e">
        <f t="shared" si="43"/>
        <v>#DIV/0!</v>
      </c>
      <c r="Z200" s="172"/>
      <c r="AA200" s="172"/>
      <c r="AB200" s="201" t="e">
        <f t="shared" si="44"/>
        <v>#DIV/0!</v>
      </c>
    </row>
    <row r="201" spans="1:28" s="24" customFormat="1" ht="13.5" customHeight="1" thickBot="1" x14ac:dyDescent="0.25">
      <c r="A201" s="551"/>
      <c r="B201" s="546"/>
      <c r="C201" s="574"/>
      <c r="D201" s="628"/>
      <c r="E201" s="625"/>
      <c r="F201" s="622"/>
      <c r="G201" s="184" t="str">
        <f>$G$13</f>
        <v>EHPAD 4 (HP + HT)</v>
      </c>
      <c r="H201" s="170">
        <f t="shared" si="38"/>
        <v>1</v>
      </c>
      <c r="I201" s="168"/>
      <c r="J201" s="172"/>
      <c r="K201" s="172"/>
      <c r="L201" s="172"/>
      <c r="M201" s="201" t="e">
        <f t="shared" si="39"/>
        <v>#DIV/0!</v>
      </c>
      <c r="N201" s="467"/>
      <c r="O201" s="172"/>
      <c r="P201" s="186" t="e">
        <f t="shared" si="40"/>
        <v>#DIV/0!</v>
      </c>
      <c r="Q201" s="172"/>
      <c r="R201" s="172"/>
      <c r="S201" s="186" t="e">
        <f t="shared" si="41"/>
        <v>#DIV/0!</v>
      </c>
      <c r="T201" s="172"/>
      <c r="U201" s="172"/>
      <c r="V201" s="186" t="e">
        <f t="shared" si="42"/>
        <v>#DIV/0!</v>
      </c>
      <c r="W201" s="172"/>
      <c r="X201" s="172"/>
      <c r="Y201" s="186" t="e">
        <f t="shared" si="43"/>
        <v>#DIV/0!</v>
      </c>
      <c r="Z201" s="172"/>
      <c r="AA201" s="172"/>
      <c r="AB201" s="201" t="e">
        <f t="shared" si="44"/>
        <v>#DIV/0!</v>
      </c>
    </row>
    <row r="202" spans="1:28" s="24" customFormat="1" ht="13.5" customHeight="1" thickBot="1" x14ac:dyDescent="0.25">
      <c r="A202" s="551"/>
      <c r="B202" s="546"/>
      <c r="C202" s="574"/>
      <c r="D202" s="628"/>
      <c r="E202" s="625"/>
      <c r="F202" s="622"/>
      <c r="G202" s="184" t="str">
        <f>$G$14</f>
        <v>EHPAD 5 (HP + HT)</v>
      </c>
      <c r="H202" s="170">
        <f t="shared" si="38"/>
        <v>1</v>
      </c>
      <c r="I202" s="168"/>
      <c r="J202" s="172"/>
      <c r="K202" s="172"/>
      <c r="L202" s="172"/>
      <c r="M202" s="201" t="e">
        <f t="shared" si="39"/>
        <v>#DIV/0!</v>
      </c>
      <c r="N202" s="467"/>
      <c r="O202" s="172"/>
      <c r="P202" s="186" t="e">
        <f t="shared" si="40"/>
        <v>#DIV/0!</v>
      </c>
      <c r="Q202" s="172"/>
      <c r="R202" s="172"/>
      <c r="S202" s="186" t="e">
        <f t="shared" si="41"/>
        <v>#DIV/0!</v>
      </c>
      <c r="T202" s="172"/>
      <c r="U202" s="172"/>
      <c r="V202" s="186" t="e">
        <f t="shared" si="42"/>
        <v>#DIV/0!</v>
      </c>
      <c r="W202" s="172"/>
      <c r="X202" s="172"/>
      <c r="Y202" s="186" t="e">
        <f t="shared" si="43"/>
        <v>#DIV/0!</v>
      </c>
      <c r="Z202" s="172"/>
      <c r="AA202" s="172"/>
      <c r="AB202" s="201" t="e">
        <f t="shared" si="44"/>
        <v>#DIV/0!</v>
      </c>
    </row>
    <row r="203" spans="1:28" ht="13.5" customHeight="1" thickBot="1" x14ac:dyDescent="0.25">
      <c r="A203" s="551"/>
      <c r="B203" s="546"/>
      <c r="C203" s="574"/>
      <c r="D203" s="628"/>
      <c r="E203" s="625"/>
      <c r="F203" s="623"/>
      <c r="G203" s="187" t="str">
        <f>$G$15</f>
        <v>EHPAD 6 (HP + HT)</v>
      </c>
      <c r="H203" s="176">
        <f t="shared" si="38"/>
        <v>1</v>
      </c>
      <c r="I203" s="174"/>
      <c r="J203" s="178"/>
      <c r="K203" s="178"/>
      <c r="L203" s="178"/>
      <c r="M203" s="202" t="e">
        <f t="shared" si="39"/>
        <v>#DIV/0!</v>
      </c>
      <c r="N203" s="468"/>
      <c r="O203" s="178"/>
      <c r="P203" s="189" t="e">
        <f t="shared" si="40"/>
        <v>#DIV/0!</v>
      </c>
      <c r="Q203" s="178"/>
      <c r="R203" s="178"/>
      <c r="S203" s="189" t="e">
        <f t="shared" si="41"/>
        <v>#DIV/0!</v>
      </c>
      <c r="T203" s="178"/>
      <c r="U203" s="178"/>
      <c r="V203" s="189" t="e">
        <f t="shared" si="42"/>
        <v>#DIV/0!</v>
      </c>
      <c r="W203" s="178"/>
      <c r="X203" s="178"/>
      <c r="Y203" s="189" t="e">
        <f t="shared" si="43"/>
        <v>#DIV/0!</v>
      </c>
      <c r="Z203" s="178"/>
      <c r="AA203" s="178"/>
      <c r="AB203" s="202" t="e">
        <f t="shared" si="44"/>
        <v>#DIV/0!</v>
      </c>
    </row>
    <row r="204" spans="1:28" ht="13.5" customHeight="1" thickBot="1" x14ac:dyDescent="0.25">
      <c r="A204" s="551"/>
      <c r="B204" s="546"/>
      <c r="C204" s="574"/>
      <c r="D204" s="628"/>
      <c r="E204" s="625"/>
      <c r="F204" s="621" t="s">
        <v>127</v>
      </c>
      <c r="G204" s="163" t="str">
        <f>$G$8</f>
        <v>EHPAD 1 (HP+HT)</v>
      </c>
      <c r="H204" s="164">
        <f t="shared" si="38"/>
        <v>1</v>
      </c>
      <c r="I204" s="256"/>
      <c r="J204" s="166"/>
      <c r="K204" s="166"/>
      <c r="L204" s="166"/>
      <c r="M204" s="200" t="e">
        <f t="shared" ref="M204:M211" si="45">+K204/L204</f>
        <v>#DIV/0!</v>
      </c>
      <c r="N204" s="466"/>
      <c r="O204" s="166"/>
      <c r="P204" s="183" t="e">
        <f t="shared" ref="P204:P211" si="46">+N204/O204</f>
        <v>#DIV/0!</v>
      </c>
      <c r="Q204" s="166"/>
      <c r="R204" s="166"/>
      <c r="S204" s="183" t="e">
        <f t="shared" ref="S204:S211" si="47">+Q204/R204</f>
        <v>#DIV/0!</v>
      </c>
      <c r="T204" s="166"/>
      <c r="U204" s="166"/>
      <c r="V204" s="183" t="e">
        <f t="shared" ref="V204:V211" si="48">+T204/U204</f>
        <v>#DIV/0!</v>
      </c>
      <c r="W204" s="166"/>
      <c r="X204" s="166"/>
      <c r="Y204" s="183" t="e">
        <f t="shared" ref="Y204:Y211" si="49">+W204/X204</f>
        <v>#DIV/0!</v>
      </c>
      <c r="Z204" s="166"/>
      <c r="AA204" s="166"/>
      <c r="AB204" s="200" t="e">
        <f t="shared" ref="AB204:AB211" si="50">+Z204/AA204</f>
        <v>#DIV/0!</v>
      </c>
    </row>
    <row r="205" spans="1:28" ht="13.5" customHeight="1" thickBot="1" x14ac:dyDescent="0.25">
      <c r="A205" s="551"/>
      <c r="B205" s="546"/>
      <c r="C205" s="574"/>
      <c r="D205" s="628"/>
      <c r="E205" s="625"/>
      <c r="F205" s="622"/>
      <c r="G205" s="169" t="str">
        <f>$G$9</f>
        <v>EHPAD 2 (HP+HT)</v>
      </c>
      <c r="H205" s="170">
        <f t="shared" si="38"/>
        <v>1</v>
      </c>
      <c r="I205" s="257"/>
      <c r="J205" s="172"/>
      <c r="K205" s="172"/>
      <c r="L205" s="172"/>
      <c r="M205" s="201" t="e">
        <f t="shared" si="45"/>
        <v>#DIV/0!</v>
      </c>
      <c r="N205" s="467"/>
      <c r="O205" s="172"/>
      <c r="P205" s="186" t="e">
        <f t="shared" si="46"/>
        <v>#DIV/0!</v>
      </c>
      <c r="Q205" s="172"/>
      <c r="R205" s="172"/>
      <c r="S205" s="186" t="e">
        <f t="shared" si="47"/>
        <v>#DIV/0!</v>
      </c>
      <c r="T205" s="172"/>
      <c r="U205" s="172"/>
      <c r="V205" s="186" t="e">
        <f t="shared" si="48"/>
        <v>#DIV/0!</v>
      </c>
      <c r="W205" s="172"/>
      <c r="X205" s="172"/>
      <c r="Y205" s="186" t="e">
        <f t="shared" si="49"/>
        <v>#DIV/0!</v>
      </c>
      <c r="Z205" s="172"/>
      <c r="AA205" s="172"/>
      <c r="AB205" s="201" t="e">
        <f t="shared" si="50"/>
        <v>#DIV/0!</v>
      </c>
    </row>
    <row r="206" spans="1:28" s="24" customFormat="1" ht="13.5" customHeight="1" thickBot="1" x14ac:dyDescent="0.25">
      <c r="A206" s="551"/>
      <c r="B206" s="546"/>
      <c r="C206" s="574"/>
      <c r="D206" s="628"/>
      <c r="E206" s="625"/>
      <c r="F206" s="622"/>
      <c r="G206" s="169" t="str">
        <f>$G$10</f>
        <v>AJ</v>
      </c>
      <c r="H206" s="170">
        <f t="shared" si="38"/>
        <v>1</v>
      </c>
      <c r="I206" s="257"/>
      <c r="J206" s="172"/>
      <c r="K206" s="172"/>
      <c r="L206" s="172"/>
      <c r="M206" s="201" t="e">
        <f t="shared" si="45"/>
        <v>#DIV/0!</v>
      </c>
      <c r="N206" s="467"/>
      <c r="O206" s="172"/>
      <c r="P206" s="186" t="e">
        <f t="shared" si="46"/>
        <v>#DIV/0!</v>
      </c>
      <c r="Q206" s="172"/>
      <c r="R206" s="172"/>
      <c r="S206" s="186" t="e">
        <f t="shared" si="47"/>
        <v>#DIV/0!</v>
      </c>
      <c r="T206" s="172"/>
      <c r="U206" s="172"/>
      <c r="V206" s="186" t="e">
        <f t="shared" si="48"/>
        <v>#DIV/0!</v>
      </c>
      <c r="W206" s="172"/>
      <c r="X206" s="172"/>
      <c r="Y206" s="186" t="e">
        <f t="shared" si="49"/>
        <v>#DIV/0!</v>
      </c>
      <c r="Z206" s="172"/>
      <c r="AA206" s="172"/>
      <c r="AB206" s="201" t="e">
        <f t="shared" si="50"/>
        <v>#DIV/0!</v>
      </c>
    </row>
    <row r="207" spans="1:28" s="24" customFormat="1" ht="13.5" customHeight="1" thickBot="1" x14ac:dyDescent="0.25">
      <c r="A207" s="551"/>
      <c r="B207" s="546"/>
      <c r="C207" s="574"/>
      <c r="D207" s="628"/>
      <c r="E207" s="625"/>
      <c r="F207" s="622"/>
      <c r="G207" s="169" t="str">
        <f>$G$11</f>
        <v>SSIAD</v>
      </c>
      <c r="H207" s="170">
        <f t="shared" si="38"/>
        <v>1</v>
      </c>
      <c r="I207" s="257"/>
      <c r="J207" s="172"/>
      <c r="K207" s="172"/>
      <c r="L207" s="172"/>
      <c r="M207" s="201" t="e">
        <f t="shared" si="45"/>
        <v>#DIV/0!</v>
      </c>
      <c r="N207" s="467"/>
      <c r="O207" s="172"/>
      <c r="P207" s="186" t="e">
        <f t="shared" si="46"/>
        <v>#DIV/0!</v>
      </c>
      <c r="Q207" s="172"/>
      <c r="R207" s="172"/>
      <c r="S207" s="186" t="e">
        <f t="shared" si="47"/>
        <v>#DIV/0!</v>
      </c>
      <c r="T207" s="172"/>
      <c r="U207" s="172"/>
      <c r="V207" s="186" t="e">
        <f t="shared" si="48"/>
        <v>#DIV/0!</v>
      </c>
      <c r="W207" s="172"/>
      <c r="X207" s="172"/>
      <c r="Y207" s="186" t="e">
        <f t="shared" si="49"/>
        <v>#DIV/0!</v>
      </c>
      <c r="Z207" s="172"/>
      <c r="AA207" s="172"/>
      <c r="AB207" s="201" t="e">
        <f t="shared" si="50"/>
        <v>#DIV/0!</v>
      </c>
    </row>
    <row r="208" spans="1:28" s="24" customFormat="1" ht="13.5" customHeight="1" thickBot="1" x14ac:dyDescent="0.25">
      <c r="A208" s="551"/>
      <c r="B208" s="546"/>
      <c r="C208" s="574"/>
      <c r="D208" s="628"/>
      <c r="E208" s="625"/>
      <c r="F208" s="622"/>
      <c r="G208" s="169" t="str">
        <f>$G$12</f>
        <v>EHPAD 3 (HP + HT)</v>
      </c>
      <c r="H208" s="170">
        <f t="shared" si="38"/>
        <v>1</v>
      </c>
      <c r="I208" s="257"/>
      <c r="J208" s="172"/>
      <c r="K208" s="172"/>
      <c r="L208" s="172"/>
      <c r="M208" s="201" t="e">
        <f t="shared" si="45"/>
        <v>#DIV/0!</v>
      </c>
      <c r="N208" s="467"/>
      <c r="O208" s="172"/>
      <c r="P208" s="186" t="e">
        <f t="shared" si="46"/>
        <v>#DIV/0!</v>
      </c>
      <c r="Q208" s="172"/>
      <c r="R208" s="172"/>
      <c r="S208" s="186" t="e">
        <f t="shared" si="47"/>
        <v>#DIV/0!</v>
      </c>
      <c r="T208" s="172"/>
      <c r="U208" s="172"/>
      <c r="V208" s="186" t="e">
        <f t="shared" si="48"/>
        <v>#DIV/0!</v>
      </c>
      <c r="W208" s="172"/>
      <c r="X208" s="172"/>
      <c r="Y208" s="186" t="e">
        <f t="shared" si="49"/>
        <v>#DIV/0!</v>
      </c>
      <c r="Z208" s="172"/>
      <c r="AA208" s="172"/>
      <c r="AB208" s="201" t="e">
        <f t="shared" si="50"/>
        <v>#DIV/0!</v>
      </c>
    </row>
    <row r="209" spans="1:28" s="24" customFormat="1" ht="13.5" customHeight="1" thickBot="1" x14ac:dyDescent="0.25">
      <c r="A209" s="551"/>
      <c r="B209" s="546"/>
      <c r="C209" s="574"/>
      <c r="D209" s="628"/>
      <c r="E209" s="625"/>
      <c r="F209" s="622"/>
      <c r="G209" s="169" t="str">
        <f>$G$13</f>
        <v>EHPAD 4 (HP + HT)</v>
      </c>
      <c r="H209" s="170">
        <f t="shared" si="38"/>
        <v>1</v>
      </c>
      <c r="I209" s="257"/>
      <c r="J209" s="172"/>
      <c r="K209" s="172"/>
      <c r="L209" s="172"/>
      <c r="M209" s="201" t="e">
        <f t="shared" si="45"/>
        <v>#DIV/0!</v>
      </c>
      <c r="N209" s="467"/>
      <c r="O209" s="172"/>
      <c r="P209" s="186" t="e">
        <f t="shared" si="46"/>
        <v>#DIV/0!</v>
      </c>
      <c r="Q209" s="172"/>
      <c r="R209" s="172"/>
      <c r="S209" s="186" t="e">
        <f t="shared" si="47"/>
        <v>#DIV/0!</v>
      </c>
      <c r="T209" s="172"/>
      <c r="U209" s="172"/>
      <c r="V209" s="186" t="e">
        <f t="shared" si="48"/>
        <v>#DIV/0!</v>
      </c>
      <c r="W209" s="172"/>
      <c r="X209" s="172"/>
      <c r="Y209" s="186" t="e">
        <f t="shared" si="49"/>
        <v>#DIV/0!</v>
      </c>
      <c r="Z209" s="172"/>
      <c r="AA209" s="172"/>
      <c r="AB209" s="201" t="e">
        <f t="shared" si="50"/>
        <v>#DIV/0!</v>
      </c>
    </row>
    <row r="210" spans="1:28" s="24" customFormat="1" ht="13.5" customHeight="1" thickBot="1" x14ac:dyDescent="0.25">
      <c r="A210" s="551"/>
      <c r="B210" s="546"/>
      <c r="C210" s="574"/>
      <c r="D210" s="628"/>
      <c r="E210" s="625"/>
      <c r="F210" s="622"/>
      <c r="G210" s="169" t="str">
        <f>$G$14</f>
        <v>EHPAD 5 (HP + HT)</v>
      </c>
      <c r="H210" s="170">
        <f t="shared" si="38"/>
        <v>1</v>
      </c>
      <c r="I210" s="257"/>
      <c r="J210" s="172"/>
      <c r="K210" s="172"/>
      <c r="L210" s="172"/>
      <c r="M210" s="201" t="e">
        <f t="shared" si="45"/>
        <v>#DIV/0!</v>
      </c>
      <c r="N210" s="467"/>
      <c r="O210" s="172"/>
      <c r="P210" s="186" t="e">
        <f t="shared" si="46"/>
        <v>#DIV/0!</v>
      </c>
      <c r="Q210" s="172"/>
      <c r="R210" s="172"/>
      <c r="S210" s="186" t="e">
        <f t="shared" si="47"/>
        <v>#DIV/0!</v>
      </c>
      <c r="T210" s="172"/>
      <c r="U210" s="172"/>
      <c r="V210" s="186" t="e">
        <f t="shared" si="48"/>
        <v>#DIV/0!</v>
      </c>
      <c r="W210" s="172"/>
      <c r="X210" s="172"/>
      <c r="Y210" s="186" t="e">
        <f t="shared" si="49"/>
        <v>#DIV/0!</v>
      </c>
      <c r="Z210" s="172"/>
      <c r="AA210" s="172"/>
      <c r="AB210" s="201" t="e">
        <f t="shared" si="50"/>
        <v>#DIV/0!</v>
      </c>
    </row>
    <row r="211" spans="1:28" ht="13.5" customHeight="1" x14ac:dyDescent="0.2">
      <c r="A211" s="551"/>
      <c r="B211" s="546"/>
      <c r="C211" s="575"/>
      <c r="D211" s="629"/>
      <c r="E211" s="630"/>
      <c r="F211" s="623"/>
      <c r="G211" s="175" t="str">
        <f>$G$15</f>
        <v>EHPAD 6 (HP + HT)</v>
      </c>
      <c r="H211" s="176">
        <f t="shared" si="38"/>
        <v>1</v>
      </c>
      <c r="I211" s="258"/>
      <c r="J211" s="178"/>
      <c r="K211" s="178"/>
      <c r="L211" s="178"/>
      <c r="M211" s="202" t="e">
        <f t="shared" si="45"/>
        <v>#DIV/0!</v>
      </c>
      <c r="N211" s="468"/>
      <c r="O211" s="178"/>
      <c r="P211" s="189" t="e">
        <f t="shared" si="46"/>
        <v>#DIV/0!</v>
      </c>
      <c r="Q211" s="178"/>
      <c r="R211" s="178"/>
      <c r="S211" s="189" t="e">
        <f t="shared" si="47"/>
        <v>#DIV/0!</v>
      </c>
      <c r="T211" s="178"/>
      <c r="U211" s="178"/>
      <c r="V211" s="189" t="e">
        <f t="shared" si="48"/>
        <v>#DIV/0!</v>
      </c>
      <c r="W211" s="178"/>
      <c r="X211" s="178"/>
      <c r="Y211" s="189" t="e">
        <f t="shared" si="49"/>
        <v>#DIV/0!</v>
      </c>
      <c r="Z211" s="178"/>
      <c r="AA211" s="178"/>
      <c r="AB211" s="202" t="e">
        <f t="shared" si="50"/>
        <v>#DIV/0!</v>
      </c>
    </row>
    <row r="212" spans="1:28" s="24" customFormat="1" ht="13.5" customHeight="1" x14ac:dyDescent="0.2">
      <c r="A212" s="551"/>
      <c r="B212" s="546"/>
      <c r="C212" s="308" t="s">
        <v>69</v>
      </c>
      <c r="D212" s="226"/>
      <c r="E212" s="317"/>
      <c r="F212" s="226"/>
      <c r="G212" s="226"/>
      <c r="H212" s="226"/>
      <c r="I212" s="226"/>
      <c r="J212" s="226"/>
      <c r="K212" s="226"/>
      <c r="L212" s="226"/>
      <c r="M212" s="502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  <c r="AA212" s="226"/>
      <c r="AB212" s="275"/>
    </row>
    <row r="213" spans="1:28" ht="13.5" customHeight="1" thickBot="1" x14ac:dyDescent="0.25">
      <c r="A213" s="551"/>
      <c r="B213" s="546"/>
      <c r="C213" s="574"/>
      <c r="D213" s="627" t="s">
        <v>71</v>
      </c>
      <c r="E213" s="624"/>
      <c r="F213" s="621" t="s">
        <v>128</v>
      </c>
      <c r="G213" s="180" t="str">
        <f>$G$8</f>
        <v>EHPAD 1 (HP+HT)</v>
      </c>
      <c r="H213" s="23">
        <f t="shared" si="38"/>
        <v>1</v>
      </c>
      <c r="I213" s="162" t="s">
        <v>24</v>
      </c>
      <c r="J213" s="248" t="s">
        <v>28</v>
      </c>
      <c r="K213" s="247"/>
      <c r="L213" s="247"/>
      <c r="M213" s="249"/>
      <c r="N213" s="495"/>
      <c r="O213" s="247"/>
      <c r="P213" s="248"/>
      <c r="Q213" s="247"/>
      <c r="R213" s="247"/>
      <c r="S213" s="248"/>
      <c r="T213" s="247"/>
      <c r="U213" s="247"/>
      <c r="V213" s="248"/>
      <c r="W213" s="247"/>
      <c r="X213" s="247"/>
      <c r="Y213" s="248"/>
      <c r="Z213" s="247"/>
      <c r="AA213" s="247"/>
      <c r="AB213" s="249"/>
    </row>
    <row r="214" spans="1:28" ht="13.5" customHeight="1" thickBot="1" x14ac:dyDescent="0.25">
      <c r="A214" s="551"/>
      <c r="B214" s="546"/>
      <c r="C214" s="574"/>
      <c r="D214" s="628"/>
      <c r="E214" s="625"/>
      <c r="F214" s="622"/>
      <c r="G214" s="184" t="str">
        <f>$G$9</f>
        <v>EHPAD 2 (HP+HT)</v>
      </c>
      <c r="H214" s="26">
        <f t="shared" si="38"/>
        <v>1</v>
      </c>
      <c r="I214" s="168" t="s">
        <v>24</v>
      </c>
      <c r="J214" s="251" t="s">
        <v>28</v>
      </c>
      <c r="K214" s="250"/>
      <c r="L214" s="250"/>
      <c r="M214" s="252"/>
      <c r="N214" s="496"/>
      <c r="O214" s="250"/>
      <c r="P214" s="251"/>
      <c r="Q214" s="250"/>
      <c r="R214" s="250"/>
      <c r="S214" s="251"/>
      <c r="T214" s="250"/>
      <c r="U214" s="250"/>
      <c r="V214" s="251"/>
      <c r="W214" s="250"/>
      <c r="X214" s="250"/>
      <c r="Y214" s="251"/>
      <c r="Z214" s="250"/>
      <c r="AA214" s="250"/>
      <c r="AB214" s="252"/>
    </row>
    <row r="215" spans="1:28" s="24" customFormat="1" ht="13.5" customHeight="1" thickBot="1" x14ac:dyDescent="0.25">
      <c r="A215" s="551"/>
      <c r="B215" s="546"/>
      <c r="C215" s="574"/>
      <c r="D215" s="628"/>
      <c r="E215" s="625"/>
      <c r="F215" s="622"/>
      <c r="G215" s="184" t="str">
        <f>$G$10</f>
        <v>AJ</v>
      </c>
      <c r="H215" s="26">
        <f t="shared" ref="H215:H222" si="51">+IF(G215&lt;&gt;"",1,0)</f>
        <v>1</v>
      </c>
      <c r="I215" s="168" t="s">
        <v>24</v>
      </c>
      <c r="J215" s="251" t="s">
        <v>28</v>
      </c>
      <c r="K215" s="250"/>
      <c r="L215" s="250"/>
      <c r="M215" s="252"/>
      <c r="N215" s="496"/>
      <c r="O215" s="250"/>
      <c r="P215" s="251"/>
      <c r="Q215" s="250"/>
      <c r="R215" s="250"/>
      <c r="S215" s="251"/>
      <c r="T215" s="250"/>
      <c r="U215" s="250"/>
      <c r="V215" s="251"/>
      <c r="W215" s="250"/>
      <c r="X215" s="250"/>
      <c r="Y215" s="251"/>
      <c r="Z215" s="250"/>
      <c r="AA215" s="250"/>
      <c r="AB215" s="252"/>
    </row>
    <row r="216" spans="1:28" s="24" customFormat="1" ht="13.5" customHeight="1" thickBot="1" x14ac:dyDescent="0.25">
      <c r="A216" s="551"/>
      <c r="B216" s="546"/>
      <c r="C216" s="574"/>
      <c r="D216" s="628"/>
      <c r="E216" s="625"/>
      <c r="F216" s="622"/>
      <c r="G216" s="184" t="str">
        <f>$G$11</f>
        <v>SSIAD</v>
      </c>
      <c r="H216" s="26">
        <f t="shared" si="51"/>
        <v>1</v>
      </c>
      <c r="I216" s="168" t="s">
        <v>24</v>
      </c>
      <c r="J216" s="251" t="s">
        <v>28</v>
      </c>
      <c r="K216" s="250"/>
      <c r="L216" s="250"/>
      <c r="M216" s="252"/>
      <c r="N216" s="496"/>
      <c r="O216" s="250"/>
      <c r="P216" s="251"/>
      <c r="Q216" s="250"/>
      <c r="R216" s="250"/>
      <c r="S216" s="251"/>
      <c r="T216" s="250"/>
      <c r="U216" s="250"/>
      <c r="V216" s="251"/>
      <c r="W216" s="250"/>
      <c r="X216" s="250"/>
      <c r="Y216" s="251"/>
      <c r="Z216" s="250"/>
      <c r="AA216" s="250"/>
      <c r="AB216" s="252"/>
    </row>
    <row r="217" spans="1:28" s="24" customFormat="1" ht="13.5" customHeight="1" thickBot="1" x14ac:dyDescent="0.25">
      <c r="A217" s="551"/>
      <c r="B217" s="546"/>
      <c r="C217" s="574"/>
      <c r="D217" s="628"/>
      <c r="E217" s="625"/>
      <c r="F217" s="622"/>
      <c r="G217" s="184" t="str">
        <f>$G$12</f>
        <v>EHPAD 3 (HP + HT)</v>
      </c>
      <c r="H217" s="26">
        <f t="shared" si="51"/>
        <v>1</v>
      </c>
      <c r="I217" s="168" t="s">
        <v>24</v>
      </c>
      <c r="J217" s="251" t="s">
        <v>28</v>
      </c>
      <c r="K217" s="250"/>
      <c r="L217" s="250"/>
      <c r="M217" s="252"/>
      <c r="N217" s="496"/>
      <c r="O217" s="250"/>
      <c r="P217" s="251"/>
      <c r="Q217" s="250"/>
      <c r="R217" s="250"/>
      <c r="S217" s="251"/>
      <c r="T217" s="250"/>
      <c r="U217" s="250"/>
      <c r="V217" s="251"/>
      <c r="W217" s="250"/>
      <c r="X217" s="250"/>
      <c r="Y217" s="251"/>
      <c r="Z217" s="250"/>
      <c r="AA217" s="250"/>
      <c r="AB217" s="252"/>
    </row>
    <row r="218" spans="1:28" s="24" customFormat="1" ht="13.5" customHeight="1" thickBot="1" x14ac:dyDescent="0.25">
      <c r="A218" s="551"/>
      <c r="B218" s="546"/>
      <c r="C218" s="574"/>
      <c r="D218" s="628"/>
      <c r="E218" s="625"/>
      <c r="F218" s="622"/>
      <c r="G218" s="184" t="str">
        <f>$G$13</f>
        <v>EHPAD 4 (HP + HT)</v>
      </c>
      <c r="H218" s="26">
        <f t="shared" si="51"/>
        <v>1</v>
      </c>
      <c r="I218" s="168" t="s">
        <v>24</v>
      </c>
      <c r="J218" s="251" t="s">
        <v>28</v>
      </c>
      <c r="K218" s="250"/>
      <c r="L218" s="250"/>
      <c r="M218" s="252"/>
      <c r="N218" s="496"/>
      <c r="O218" s="250"/>
      <c r="P218" s="251"/>
      <c r="Q218" s="250"/>
      <c r="R218" s="250"/>
      <c r="S218" s="251"/>
      <c r="T218" s="250"/>
      <c r="U218" s="250"/>
      <c r="V218" s="251"/>
      <c r="W218" s="250"/>
      <c r="X218" s="250"/>
      <c r="Y218" s="251"/>
      <c r="Z218" s="250"/>
      <c r="AA218" s="250"/>
      <c r="AB218" s="252"/>
    </row>
    <row r="219" spans="1:28" ht="13.5" customHeight="1" thickBot="1" x14ac:dyDescent="0.25">
      <c r="A219" s="551"/>
      <c r="B219" s="546"/>
      <c r="C219" s="574"/>
      <c r="D219" s="628"/>
      <c r="E219" s="625"/>
      <c r="F219" s="622"/>
      <c r="G219" s="184" t="str">
        <f>$G$14</f>
        <v>EHPAD 5 (HP + HT)</v>
      </c>
      <c r="H219" s="26">
        <f t="shared" si="51"/>
        <v>1</v>
      </c>
      <c r="I219" s="168" t="s">
        <v>24</v>
      </c>
      <c r="J219" s="251" t="s">
        <v>28</v>
      </c>
      <c r="K219" s="250"/>
      <c r="L219" s="250"/>
      <c r="M219" s="252"/>
      <c r="N219" s="496"/>
      <c r="O219" s="250"/>
      <c r="P219" s="251"/>
      <c r="Q219" s="250"/>
      <c r="R219" s="250"/>
      <c r="S219" s="251"/>
      <c r="T219" s="250"/>
      <c r="U219" s="250"/>
      <c r="V219" s="251"/>
      <c r="W219" s="250"/>
      <c r="X219" s="250"/>
      <c r="Y219" s="251"/>
      <c r="Z219" s="250"/>
      <c r="AA219" s="250"/>
      <c r="AB219" s="252"/>
    </row>
    <row r="220" spans="1:28" ht="13.5" customHeight="1" x14ac:dyDescent="0.2">
      <c r="A220" s="551"/>
      <c r="B220" s="546"/>
      <c r="C220" s="575"/>
      <c r="D220" s="629"/>
      <c r="E220" s="630"/>
      <c r="F220" s="623"/>
      <c r="G220" s="187" t="str">
        <f>$G$15</f>
        <v>EHPAD 6 (HP + HT)</v>
      </c>
      <c r="H220" s="227">
        <f t="shared" si="51"/>
        <v>1</v>
      </c>
      <c r="I220" s="174" t="s">
        <v>24</v>
      </c>
      <c r="J220" s="254" t="s">
        <v>28</v>
      </c>
      <c r="K220" s="253"/>
      <c r="L220" s="253"/>
      <c r="M220" s="255"/>
      <c r="N220" s="497"/>
      <c r="O220" s="253"/>
      <c r="P220" s="254"/>
      <c r="Q220" s="253"/>
      <c r="R220" s="253"/>
      <c r="S220" s="254"/>
      <c r="T220" s="253"/>
      <c r="U220" s="253"/>
      <c r="V220" s="254"/>
      <c r="W220" s="253"/>
      <c r="X220" s="253"/>
      <c r="Y220" s="254"/>
      <c r="Z220" s="253"/>
      <c r="AA220" s="253"/>
      <c r="AB220" s="255"/>
    </row>
    <row r="221" spans="1:28" s="24" customFormat="1" ht="13.5" customHeight="1" x14ac:dyDescent="0.2">
      <c r="A221" s="551"/>
      <c r="B221" s="546"/>
      <c r="C221" s="308" t="s">
        <v>70</v>
      </c>
      <c r="D221" s="226"/>
      <c r="E221" s="317"/>
      <c r="F221" s="226"/>
      <c r="G221" s="226"/>
      <c r="H221" s="226"/>
      <c r="I221" s="226"/>
      <c r="J221" s="226"/>
      <c r="K221" s="226"/>
      <c r="L221" s="226"/>
      <c r="M221" s="502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  <c r="AA221" s="226"/>
      <c r="AB221" s="275"/>
    </row>
    <row r="222" spans="1:28" ht="13.5" customHeight="1" thickBot="1" x14ac:dyDescent="0.25">
      <c r="A222" s="551"/>
      <c r="B222" s="546"/>
      <c r="C222" s="574"/>
      <c r="D222" s="627" t="s">
        <v>72</v>
      </c>
      <c r="E222" s="631"/>
      <c r="F222" s="621"/>
      <c r="G222" s="180" t="str">
        <f>$G$8</f>
        <v>EHPAD 1 (HP+HT)</v>
      </c>
      <c r="H222" s="245">
        <f t="shared" si="51"/>
        <v>1</v>
      </c>
      <c r="I222" s="264"/>
      <c r="J222" s="264"/>
      <c r="K222" s="248"/>
      <c r="L222" s="248"/>
      <c r="M222" s="270"/>
      <c r="N222" s="498"/>
      <c r="O222" s="248"/>
      <c r="P222" s="266"/>
      <c r="Q222" s="248"/>
      <c r="R222" s="248"/>
      <c r="S222" s="266"/>
      <c r="T222" s="248"/>
      <c r="U222" s="248"/>
      <c r="V222" s="266"/>
      <c r="W222" s="248"/>
      <c r="X222" s="248"/>
      <c r="Y222" s="266"/>
      <c r="Z222" s="248"/>
      <c r="AA222" s="248"/>
      <c r="AB222" s="270"/>
    </row>
    <row r="223" spans="1:28" ht="13.5" customHeight="1" thickBot="1" x14ac:dyDescent="0.25">
      <c r="A223" s="551"/>
      <c r="B223" s="546"/>
      <c r="C223" s="574"/>
      <c r="D223" s="628"/>
      <c r="E223" s="632"/>
      <c r="F223" s="622"/>
      <c r="G223" s="184" t="str">
        <f>$G$9</f>
        <v>EHPAD 2 (HP+HT)</v>
      </c>
      <c r="H223" s="23"/>
      <c r="I223" s="259"/>
      <c r="J223" s="259"/>
      <c r="K223" s="251"/>
      <c r="L223" s="251"/>
      <c r="M223" s="271"/>
      <c r="N223" s="499"/>
      <c r="O223" s="251"/>
      <c r="P223" s="267"/>
      <c r="Q223" s="251"/>
      <c r="R223" s="251"/>
      <c r="S223" s="267"/>
      <c r="T223" s="251"/>
      <c r="U223" s="251"/>
      <c r="V223" s="267"/>
      <c r="W223" s="251"/>
      <c r="X223" s="251"/>
      <c r="Y223" s="267"/>
      <c r="Z223" s="251"/>
      <c r="AA223" s="251"/>
      <c r="AB223" s="271"/>
    </row>
    <row r="224" spans="1:28" s="24" customFormat="1" ht="13.5" customHeight="1" thickBot="1" x14ac:dyDescent="0.25">
      <c r="A224" s="551"/>
      <c r="B224" s="546"/>
      <c r="C224" s="574"/>
      <c r="D224" s="628"/>
      <c r="E224" s="632"/>
      <c r="F224" s="622"/>
      <c r="G224" s="184" t="str">
        <f>$G$10</f>
        <v>AJ</v>
      </c>
      <c r="H224" s="23"/>
      <c r="I224" s="259"/>
      <c r="J224" s="259"/>
      <c r="K224" s="251"/>
      <c r="L224" s="251"/>
      <c r="M224" s="271"/>
      <c r="N224" s="499"/>
      <c r="O224" s="251"/>
      <c r="P224" s="267"/>
      <c r="Q224" s="251"/>
      <c r="R224" s="251"/>
      <c r="S224" s="267"/>
      <c r="T224" s="251"/>
      <c r="U224" s="251"/>
      <c r="V224" s="267"/>
      <c r="W224" s="251"/>
      <c r="X224" s="251"/>
      <c r="Y224" s="267"/>
      <c r="Z224" s="251"/>
      <c r="AA224" s="251"/>
      <c r="AB224" s="271"/>
    </row>
    <row r="225" spans="1:28" s="24" customFormat="1" ht="13.5" customHeight="1" thickBot="1" x14ac:dyDescent="0.25">
      <c r="A225" s="551"/>
      <c r="B225" s="546"/>
      <c r="C225" s="574"/>
      <c r="D225" s="628"/>
      <c r="E225" s="632"/>
      <c r="F225" s="622"/>
      <c r="G225" s="184" t="str">
        <f>$G$11</f>
        <v>SSIAD</v>
      </c>
      <c r="H225" s="23"/>
      <c r="I225" s="259"/>
      <c r="J225" s="259"/>
      <c r="K225" s="251"/>
      <c r="L225" s="251"/>
      <c r="M225" s="271"/>
      <c r="N225" s="499"/>
      <c r="O225" s="251"/>
      <c r="P225" s="267"/>
      <c r="Q225" s="251"/>
      <c r="R225" s="251"/>
      <c r="S225" s="267"/>
      <c r="T225" s="251"/>
      <c r="U225" s="251"/>
      <c r="V225" s="267"/>
      <c r="W225" s="251"/>
      <c r="X225" s="251"/>
      <c r="Y225" s="267"/>
      <c r="Z225" s="251"/>
      <c r="AA225" s="251"/>
      <c r="AB225" s="271"/>
    </row>
    <row r="226" spans="1:28" s="24" customFormat="1" ht="13.5" customHeight="1" thickBot="1" x14ac:dyDescent="0.25">
      <c r="A226" s="551"/>
      <c r="B226" s="546"/>
      <c r="C226" s="574"/>
      <c r="D226" s="628"/>
      <c r="E226" s="632"/>
      <c r="F226" s="622"/>
      <c r="G226" s="184" t="str">
        <f>$G$12</f>
        <v>EHPAD 3 (HP + HT)</v>
      </c>
      <c r="H226" s="23"/>
      <c r="I226" s="259"/>
      <c r="J226" s="259"/>
      <c r="K226" s="251"/>
      <c r="L226" s="251"/>
      <c r="M226" s="271"/>
      <c r="N226" s="499"/>
      <c r="O226" s="251"/>
      <c r="P226" s="267"/>
      <c r="Q226" s="251"/>
      <c r="R226" s="251"/>
      <c r="S226" s="267"/>
      <c r="T226" s="251"/>
      <c r="U226" s="251"/>
      <c r="V226" s="267"/>
      <c r="W226" s="251"/>
      <c r="X226" s="251"/>
      <c r="Y226" s="267"/>
      <c r="Z226" s="251"/>
      <c r="AA226" s="251"/>
      <c r="AB226" s="271"/>
    </row>
    <row r="227" spans="1:28" s="24" customFormat="1" ht="13.5" customHeight="1" thickBot="1" x14ac:dyDescent="0.25">
      <c r="A227" s="551"/>
      <c r="B227" s="546"/>
      <c r="C227" s="574"/>
      <c r="D227" s="628"/>
      <c r="E227" s="632"/>
      <c r="F227" s="622"/>
      <c r="G227" s="184" t="str">
        <f>$G$13</f>
        <v>EHPAD 4 (HP + HT)</v>
      </c>
      <c r="H227" s="23"/>
      <c r="I227" s="259"/>
      <c r="J227" s="259"/>
      <c r="K227" s="251"/>
      <c r="L227" s="251"/>
      <c r="M227" s="271"/>
      <c r="N227" s="499"/>
      <c r="O227" s="251"/>
      <c r="P227" s="267"/>
      <c r="Q227" s="251"/>
      <c r="R227" s="251"/>
      <c r="S227" s="267"/>
      <c r="T227" s="251"/>
      <c r="U227" s="251"/>
      <c r="V227" s="267"/>
      <c r="W227" s="251"/>
      <c r="X227" s="251"/>
      <c r="Y227" s="267"/>
      <c r="Z227" s="251"/>
      <c r="AA227" s="251"/>
      <c r="AB227" s="271"/>
    </row>
    <row r="228" spans="1:28" s="24" customFormat="1" ht="13.5" customHeight="1" thickBot="1" x14ac:dyDescent="0.25">
      <c r="A228" s="551"/>
      <c r="B228" s="546"/>
      <c r="C228" s="574"/>
      <c r="D228" s="628"/>
      <c r="E228" s="632"/>
      <c r="F228" s="622"/>
      <c r="G228" s="184" t="str">
        <f>$G$14</f>
        <v>EHPAD 5 (HP + HT)</v>
      </c>
      <c r="H228" s="23"/>
      <c r="I228" s="259"/>
      <c r="J228" s="259"/>
      <c r="K228" s="251"/>
      <c r="L228" s="251"/>
      <c r="M228" s="271"/>
      <c r="N228" s="499"/>
      <c r="O228" s="251"/>
      <c r="P228" s="267"/>
      <c r="Q228" s="251"/>
      <c r="R228" s="251"/>
      <c r="S228" s="267"/>
      <c r="T228" s="251"/>
      <c r="U228" s="251"/>
      <c r="V228" s="267"/>
      <c r="W228" s="251"/>
      <c r="X228" s="251"/>
      <c r="Y228" s="267"/>
      <c r="Z228" s="251"/>
      <c r="AA228" s="251"/>
      <c r="AB228" s="271"/>
    </row>
    <row r="229" spans="1:28" ht="13.5" customHeight="1" x14ac:dyDescent="0.2">
      <c r="A229" s="551"/>
      <c r="B229" s="546"/>
      <c r="C229" s="575"/>
      <c r="D229" s="629"/>
      <c r="E229" s="633"/>
      <c r="F229" s="623"/>
      <c r="G229" s="187" t="str">
        <f>$G$15</f>
        <v>EHPAD 6 (HP + HT)</v>
      </c>
      <c r="H229" s="227">
        <f>+IF(G229&lt;&gt;"",1,0)</f>
        <v>1</v>
      </c>
      <c r="I229" s="265"/>
      <c r="J229" s="265"/>
      <c r="K229" s="254"/>
      <c r="L229" s="254"/>
      <c r="M229" s="272"/>
      <c r="N229" s="500"/>
      <c r="O229" s="254"/>
      <c r="P229" s="269"/>
      <c r="Q229" s="254"/>
      <c r="R229" s="254"/>
      <c r="S229" s="269"/>
      <c r="T229" s="254"/>
      <c r="U229" s="254"/>
      <c r="V229" s="269"/>
      <c r="W229" s="254"/>
      <c r="X229" s="254"/>
      <c r="Y229" s="269"/>
      <c r="Z229" s="254"/>
      <c r="AA229" s="254"/>
      <c r="AB229" s="272"/>
    </row>
    <row r="230" spans="1:28" s="24" customFormat="1" ht="13.5" customHeight="1" x14ac:dyDescent="0.2">
      <c r="A230" s="551"/>
      <c r="B230" s="546"/>
      <c r="C230" s="308" t="s">
        <v>77</v>
      </c>
      <c r="D230" s="226"/>
      <c r="E230" s="317"/>
      <c r="F230" s="226"/>
      <c r="G230" s="226"/>
      <c r="H230" s="226"/>
      <c r="I230" s="226"/>
      <c r="J230" s="226"/>
      <c r="K230" s="226"/>
      <c r="L230" s="226"/>
      <c r="M230" s="502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  <c r="AA230" s="226"/>
      <c r="AB230" s="275"/>
    </row>
    <row r="231" spans="1:28" ht="13.5" customHeight="1" thickBot="1" x14ac:dyDescent="0.25">
      <c r="A231" s="551"/>
      <c r="B231" s="546"/>
      <c r="C231" s="574"/>
      <c r="D231" s="627" t="s">
        <v>57</v>
      </c>
      <c r="E231" s="624"/>
      <c r="F231" s="621"/>
      <c r="G231" s="180" t="str">
        <f>$G$8</f>
        <v>EHPAD 1 (HP+HT)</v>
      </c>
      <c r="H231" s="245">
        <f>+IF(G231&lt;&gt;"",1,0)</f>
        <v>1</v>
      </c>
      <c r="I231" s="264"/>
      <c r="J231" s="264"/>
      <c r="K231" s="248"/>
      <c r="L231" s="248"/>
      <c r="M231" s="270"/>
      <c r="N231" s="498"/>
      <c r="O231" s="248"/>
      <c r="P231" s="266"/>
      <c r="Q231" s="248"/>
      <c r="R231" s="248"/>
      <c r="S231" s="266"/>
      <c r="T231" s="248"/>
      <c r="U231" s="248"/>
      <c r="V231" s="266"/>
      <c r="W231" s="248"/>
      <c r="X231" s="248"/>
      <c r="Y231" s="266"/>
      <c r="Z231" s="248"/>
      <c r="AA231" s="248"/>
      <c r="AB231" s="270"/>
    </row>
    <row r="232" spans="1:28" ht="13.5" customHeight="1" thickBot="1" x14ac:dyDescent="0.25">
      <c r="A232" s="551"/>
      <c r="B232" s="546"/>
      <c r="C232" s="574"/>
      <c r="D232" s="628"/>
      <c r="E232" s="625"/>
      <c r="F232" s="622"/>
      <c r="G232" s="184" t="str">
        <f>$G$9</f>
        <v>EHPAD 2 (HP+HT)</v>
      </c>
      <c r="H232" s="23"/>
      <c r="I232" s="259"/>
      <c r="J232" s="259"/>
      <c r="K232" s="251"/>
      <c r="L232" s="251"/>
      <c r="M232" s="271"/>
      <c r="N232" s="499"/>
      <c r="O232" s="251"/>
      <c r="P232" s="267"/>
      <c r="Q232" s="251"/>
      <c r="R232" s="251"/>
      <c r="S232" s="267"/>
      <c r="T232" s="251"/>
      <c r="U232" s="251"/>
      <c r="V232" s="267"/>
      <c r="W232" s="251"/>
      <c r="X232" s="251"/>
      <c r="Y232" s="267"/>
      <c r="Z232" s="251"/>
      <c r="AA232" s="251"/>
      <c r="AB232" s="271"/>
    </row>
    <row r="233" spans="1:28" ht="13.5" customHeight="1" thickBot="1" x14ac:dyDescent="0.25">
      <c r="A233" s="551"/>
      <c r="B233" s="546"/>
      <c r="C233" s="574"/>
      <c r="D233" s="628"/>
      <c r="E233" s="625"/>
      <c r="F233" s="622"/>
      <c r="G233" s="184" t="str">
        <f>$G$10</f>
        <v>AJ</v>
      </c>
      <c r="H233" s="23"/>
      <c r="I233" s="259"/>
      <c r="J233" s="259"/>
      <c r="K233" s="251"/>
      <c r="L233" s="251"/>
      <c r="M233" s="271"/>
      <c r="N233" s="499"/>
      <c r="O233" s="251"/>
      <c r="P233" s="267"/>
      <c r="Q233" s="251"/>
      <c r="R233" s="251"/>
      <c r="S233" s="267"/>
      <c r="T233" s="251"/>
      <c r="U233" s="251"/>
      <c r="V233" s="267"/>
      <c r="W233" s="251"/>
      <c r="X233" s="251"/>
      <c r="Y233" s="267"/>
      <c r="Z233" s="251"/>
      <c r="AA233" s="251"/>
      <c r="AB233" s="271"/>
    </row>
    <row r="234" spans="1:28" ht="13.5" customHeight="1" thickBot="1" x14ac:dyDescent="0.25">
      <c r="A234" s="551"/>
      <c r="B234" s="546"/>
      <c r="C234" s="574"/>
      <c r="D234" s="628"/>
      <c r="E234" s="625"/>
      <c r="F234" s="622"/>
      <c r="G234" s="184" t="str">
        <f>$G$11</f>
        <v>SSIAD</v>
      </c>
      <c r="H234" s="23"/>
      <c r="I234" s="259"/>
      <c r="J234" s="259"/>
      <c r="K234" s="251"/>
      <c r="L234" s="251"/>
      <c r="M234" s="271"/>
      <c r="N234" s="499"/>
      <c r="O234" s="251"/>
      <c r="P234" s="267"/>
      <c r="Q234" s="251"/>
      <c r="R234" s="251"/>
      <c r="S234" s="267"/>
      <c r="T234" s="251"/>
      <c r="U234" s="251"/>
      <c r="V234" s="267"/>
      <c r="W234" s="251"/>
      <c r="X234" s="251"/>
      <c r="Y234" s="267"/>
      <c r="Z234" s="251"/>
      <c r="AA234" s="251"/>
      <c r="AB234" s="271"/>
    </row>
    <row r="235" spans="1:28" ht="13.5" customHeight="1" thickBot="1" x14ac:dyDescent="0.25">
      <c r="A235" s="551"/>
      <c r="B235" s="546"/>
      <c r="C235" s="574"/>
      <c r="D235" s="628"/>
      <c r="E235" s="625"/>
      <c r="F235" s="622"/>
      <c r="G235" s="184" t="str">
        <f>$G$12</f>
        <v>EHPAD 3 (HP + HT)</v>
      </c>
      <c r="H235" s="23"/>
      <c r="I235" s="259"/>
      <c r="J235" s="259"/>
      <c r="K235" s="251"/>
      <c r="L235" s="251"/>
      <c r="M235" s="271"/>
      <c r="N235" s="499"/>
      <c r="O235" s="251"/>
      <c r="P235" s="267"/>
      <c r="Q235" s="251"/>
      <c r="R235" s="251"/>
      <c r="S235" s="267"/>
      <c r="T235" s="251"/>
      <c r="U235" s="251"/>
      <c r="V235" s="267"/>
      <c r="W235" s="251"/>
      <c r="X235" s="251"/>
      <c r="Y235" s="267"/>
      <c r="Z235" s="251"/>
      <c r="AA235" s="251"/>
      <c r="AB235" s="271"/>
    </row>
    <row r="236" spans="1:28" ht="13.5" customHeight="1" thickBot="1" x14ac:dyDescent="0.25">
      <c r="A236" s="551"/>
      <c r="B236" s="546"/>
      <c r="C236" s="574"/>
      <c r="D236" s="628"/>
      <c r="E236" s="625"/>
      <c r="F236" s="622"/>
      <c r="G236" s="184" t="str">
        <f>$G$13</f>
        <v>EHPAD 4 (HP + HT)</v>
      </c>
      <c r="H236" s="23">
        <f>+IF(G236&lt;&gt;"",1,0)</f>
        <v>1</v>
      </c>
      <c r="I236" s="259"/>
      <c r="J236" s="259"/>
      <c r="K236" s="251"/>
      <c r="L236" s="251"/>
      <c r="M236" s="271"/>
      <c r="N236" s="499"/>
      <c r="O236" s="251"/>
      <c r="P236" s="267"/>
      <c r="Q236" s="251"/>
      <c r="R236" s="251"/>
      <c r="S236" s="267"/>
      <c r="T236" s="251"/>
      <c r="U236" s="251"/>
      <c r="V236" s="267"/>
      <c r="W236" s="251"/>
      <c r="X236" s="251"/>
      <c r="Y236" s="267"/>
      <c r="Z236" s="251"/>
      <c r="AA236" s="251"/>
      <c r="AB236" s="271"/>
    </row>
    <row r="237" spans="1:28" ht="13.5" customHeight="1" thickBot="1" x14ac:dyDescent="0.25">
      <c r="A237" s="551"/>
      <c r="B237" s="546"/>
      <c r="C237" s="574"/>
      <c r="D237" s="628"/>
      <c r="E237" s="625"/>
      <c r="F237" s="622"/>
      <c r="G237" s="184" t="str">
        <f>$G$14</f>
        <v>EHPAD 5 (HP + HT)</v>
      </c>
      <c r="H237" s="23">
        <f>+IF(G237&lt;&gt;"",1,0)</f>
        <v>1</v>
      </c>
      <c r="I237" s="259"/>
      <c r="J237" s="259"/>
      <c r="K237" s="251"/>
      <c r="L237" s="251"/>
      <c r="M237" s="271"/>
      <c r="N237" s="499"/>
      <c r="O237" s="251"/>
      <c r="P237" s="267"/>
      <c r="Q237" s="251"/>
      <c r="R237" s="251"/>
      <c r="S237" s="267"/>
      <c r="T237" s="251"/>
      <c r="U237" s="251"/>
      <c r="V237" s="267"/>
      <c r="W237" s="251"/>
      <c r="X237" s="251"/>
      <c r="Y237" s="267"/>
      <c r="Z237" s="251"/>
      <c r="AA237" s="251"/>
      <c r="AB237" s="271"/>
    </row>
    <row r="238" spans="1:28" ht="13.5" customHeight="1" thickBot="1" x14ac:dyDescent="0.25">
      <c r="A238" s="553"/>
      <c r="B238" s="547"/>
      <c r="C238" s="543"/>
      <c r="D238" s="628"/>
      <c r="E238" s="625"/>
      <c r="F238" s="626"/>
      <c r="G238" s="273" t="str">
        <f>$G$15</f>
        <v>EHPAD 6 (HP + HT)</v>
      </c>
      <c r="H238" s="246">
        <f>+IF(G238&lt;&gt;"",1,0)</f>
        <v>1</v>
      </c>
      <c r="I238" s="260"/>
      <c r="J238" s="260"/>
      <c r="K238" s="262"/>
      <c r="L238" s="262"/>
      <c r="M238" s="274"/>
      <c r="N238" s="501"/>
      <c r="O238" s="262"/>
      <c r="P238" s="268"/>
      <c r="Q238" s="262"/>
      <c r="R238" s="262"/>
      <c r="S238" s="268"/>
      <c r="T238" s="262"/>
      <c r="U238" s="262"/>
      <c r="V238" s="268"/>
      <c r="W238" s="262"/>
      <c r="X238" s="262"/>
      <c r="Y238" s="268"/>
      <c r="Z238" s="262"/>
      <c r="AA238" s="262"/>
      <c r="AB238" s="274"/>
    </row>
    <row r="239" spans="1:28" x14ac:dyDescent="0.2">
      <c r="M239" s="7"/>
      <c r="P239" s="7"/>
      <c r="S239" s="7"/>
      <c r="V239" s="7"/>
      <c r="Y239" s="7"/>
      <c r="AB239" s="7"/>
    </row>
  </sheetData>
  <sheetProtection formatColumns="0" formatRows="0" autoFilter="0"/>
  <dataConsolidate/>
  <customSheetViews>
    <customSheetView guid="{FD566CB9-FB47-4EDD-94B8-CE5BEA44D261}" scale="90" showPageBreaks="1" fitToPage="1" printArea="1" hiddenColumns="1">
      <pane ySplit="4" topLeftCell="A5" activePane="bottomLeft" state="frozen"/>
      <selection pane="bottomLeft" activeCell="C8" sqref="C8:C39"/>
      <rowBreaks count="7" manualBreakCount="7">
        <brk id="64" max="27" man="1"/>
        <brk id="68" max="27" man="1"/>
        <brk id="129" max="27" man="1"/>
        <brk id="133" max="27" man="1"/>
        <brk id="143" max="16383" man="1"/>
        <brk id="204" max="27" man="1"/>
        <brk id="208" max="27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8" scale="84" fitToHeight="0" orientation="landscape" r:id="rId1"/>
      <headerFooter>
        <oddHeader>&amp;L&amp;A</oddHeader>
      </headerFooter>
    </customSheetView>
  </customSheetViews>
  <mergeCells count="78">
    <mergeCell ref="F16:F23"/>
    <mergeCell ref="AA125:AA132"/>
    <mergeCell ref="AA133:AA140"/>
    <mergeCell ref="D41:D48"/>
    <mergeCell ref="E125:E140"/>
    <mergeCell ref="E117:E124"/>
    <mergeCell ref="D125:D140"/>
    <mergeCell ref="D50:D65"/>
    <mergeCell ref="D85:D100"/>
    <mergeCell ref="D101:D116"/>
    <mergeCell ref="E101:E116"/>
    <mergeCell ref="F58:F65"/>
    <mergeCell ref="D24:D39"/>
    <mergeCell ref="F24:F31"/>
    <mergeCell ref="E24:E39"/>
    <mergeCell ref="D67:D82"/>
    <mergeCell ref="H2:H4"/>
    <mergeCell ref="F32:F39"/>
    <mergeCell ref="D213:D220"/>
    <mergeCell ref="F125:F132"/>
    <mergeCell ref="F41:F48"/>
    <mergeCell ref="F152:F159"/>
    <mergeCell ref="F186:F193"/>
    <mergeCell ref="F162:F169"/>
    <mergeCell ref="F67:F74"/>
    <mergeCell ref="F50:F57"/>
    <mergeCell ref="F75:F82"/>
    <mergeCell ref="F170:F177"/>
    <mergeCell ref="F85:F92"/>
    <mergeCell ref="F101:F108"/>
    <mergeCell ref="F8:F15"/>
    <mergeCell ref="F93:F100"/>
    <mergeCell ref="F144:F151"/>
    <mergeCell ref="D162:D177"/>
    <mergeCell ref="E67:E82"/>
    <mergeCell ref="E178:E193"/>
    <mergeCell ref="D144:D159"/>
    <mergeCell ref="F178:F185"/>
    <mergeCell ref="D178:D193"/>
    <mergeCell ref="F109:F116"/>
    <mergeCell ref="F117:F124"/>
    <mergeCell ref="F133:F140"/>
    <mergeCell ref="E162:E177"/>
    <mergeCell ref="E144:E159"/>
    <mergeCell ref="D8:D23"/>
    <mergeCell ref="D117:D124"/>
    <mergeCell ref="E8:E23"/>
    <mergeCell ref="E41:E48"/>
    <mergeCell ref="E85:E100"/>
    <mergeCell ref="E50:E65"/>
    <mergeCell ref="F222:F229"/>
    <mergeCell ref="F213:F220"/>
    <mergeCell ref="E231:E238"/>
    <mergeCell ref="F231:F238"/>
    <mergeCell ref="D196:D211"/>
    <mergeCell ref="E196:E211"/>
    <mergeCell ref="F196:F203"/>
    <mergeCell ref="F204:F211"/>
    <mergeCell ref="D231:D238"/>
    <mergeCell ref="D222:D229"/>
    <mergeCell ref="E222:E229"/>
    <mergeCell ref="E213:E220"/>
    <mergeCell ref="A2:A4"/>
    <mergeCell ref="B2:B4"/>
    <mergeCell ref="Z3:AB3"/>
    <mergeCell ref="Q3:S3"/>
    <mergeCell ref="K3:M3"/>
    <mergeCell ref="N3:P3"/>
    <mergeCell ref="N2:AB2"/>
    <mergeCell ref="I2:M2"/>
    <mergeCell ref="F2:F4"/>
    <mergeCell ref="G2:G4"/>
    <mergeCell ref="W3:Y3"/>
    <mergeCell ref="I3:J3"/>
    <mergeCell ref="T3:V3"/>
    <mergeCell ref="C2:C4"/>
    <mergeCell ref="D2:D4"/>
    <mergeCell ref="E2:E4"/>
  </mergeCells>
  <dataValidations count="3">
    <dataValidation type="list" allowBlank="1" showInputMessage="1" showErrorMessage="1" sqref="H236:H238 H229:H230 H8:H23 H25:H31 H33:H40 H42:H49 H51:H57 H59:H66 H68:H74 H76:H84 H86:H92 H94:H100 H102:H108 H110:H116 H118:H124 H126:H132 H134:H143 H145:H151 H153:H161 H163:H169 H171:H177 H179:H185 H187:H195 H197:H203 H205:H212 H214:H221">
      <formula1>ouinon</formula1>
    </dataValidation>
    <dataValidation allowBlank="1" showInputMessage="1" sqref="H41"/>
    <dataValidation type="list" allowBlank="1" showInputMessage="1" showErrorMessage="1" sqref="G41:G57 G67:G74 G101:G108 G117:G124 G162:G169 G178:G185 G196:G203 G213:G238">
      <formula1>nometab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2"/>
  <headerFooter>
    <oddHeader>&amp;L&amp;A</oddHeader>
  </headerFooter>
  <rowBreaks count="7" manualBreakCount="7">
    <brk id="64" max="27" man="1"/>
    <brk id="68" max="27" man="1"/>
    <brk id="129" max="27" man="1"/>
    <brk id="133" max="27" man="1"/>
    <brk id="143" max="16383" man="1"/>
    <brk id="204" max="27" man="1"/>
    <brk id="208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5" tint="-0.249977111117893"/>
    <pageSetUpPr fitToPage="1"/>
  </sheetPr>
  <dimension ref="A1:AC135"/>
  <sheetViews>
    <sheetView zoomScale="90" zoomScaleNormal="90" workbookViewId="0">
      <pane ySplit="4" topLeftCell="A5" activePane="bottomLeft" state="frozen"/>
      <selection pane="bottomLeft" activeCell="K4" sqref="K4"/>
    </sheetView>
  </sheetViews>
  <sheetFormatPr baseColWidth="10" defaultRowHeight="12.75" outlineLevelCol="1" x14ac:dyDescent="0.2"/>
  <cols>
    <col min="1" max="1" width="6.28515625" style="9" customWidth="1"/>
    <col min="2" max="2" width="9" style="9" customWidth="1"/>
    <col min="3" max="3" width="17" style="10" customWidth="1"/>
    <col min="4" max="4" width="20.5703125" style="11" customWidth="1"/>
    <col min="5" max="5" width="35" style="10" customWidth="1"/>
    <col min="6" max="6" width="22.85546875" style="8" customWidth="1"/>
    <col min="7" max="7" width="21.7109375" style="8" customWidth="1"/>
    <col min="8" max="8" width="4.140625" style="8" hidden="1" customWidth="1"/>
    <col min="9" max="10" width="12.85546875" style="13" customWidth="1"/>
    <col min="11" max="13" width="7.7109375" style="8" customWidth="1"/>
    <col min="14" max="28" width="7.7109375" style="8" hidden="1" customWidth="1" outlineLevel="1"/>
    <col min="29" max="29" width="11.42578125" style="7" collapsed="1"/>
    <col min="30" max="16384" width="11.42578125" style="7"/>
  </cols>
  <sheetData>
    <row r="1" spans="1:28" ht="20.25" customHeight="1" x14ac:dyDescent="0.2">
      <c r="A1" s="503" t="s">
        <v>2</v>
      </c>
      <c r="B1" s="504"/>
      <c r="C1" s="504"/>
      <c r="D1" s="504"/>
      <c r="E1" s="504"/>
      <c r="F1" s="504"/>
      <c r="G1" s="505"/>
      <c r="H1" s="504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6"/>
    </row>
    <row r="2" spans="1:28" ht="13.5" customHeight="1" x14ac:dyDescent="0.2">
      <c r="A2" s="705" t="s">
        <v>194</v>
      </c>
      <c r="B2" s="682" t="s">
        <v>195</v>
      </c>
      <c r="C2" s="682" t="s">
        <v>196</v>
      </c>
      <c r="D2" s="682" t="s">
        <v>197</v>
      </c>
      <c r="E2" s="682" t="s">
        <v>1</v>
      </c>
      <c r="F2" s="682" t="s">
        <v>198</v>
      </c>
      <c r="G2" s="682" t="s">
        <v>193</v>
      </c>
      <c r="H2" s="679" t="s">
        <v>18</v>
      </c>
      <c r="I2" s="682" t="s">
        <v>42</v>
      </c>
      <c r="J2" s="682"/>
      <c r="K2" s="682"/>
      <c r="L2" s="682"/>
      <c r="M2" s="682"/>
      <c r="N2" s="682" t="s">
        <v>25</v>
      </c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8"/>
    </row>
    <row r="3" spans="1:28" ht="13.5" customHeight="1" x14ac:dyDescent="0.2">
      <c r="A3" s="706"/>
      <c r="B3" s="683"/>
      <c r="C3" s="683"/>
      <c r="D3" s="683"/>
      <c r="E3" s="683"/>
      <c r="F3" s="683"/>
      <c r="G3" s="683"/>
      <c r="H3" s="680"/>
      <c r="I3" s="682" t="s">
        <v>199</v>
      </c>
      <c r="J3" s="682"/>
      <c r="K3" s="690">
        <v>45292</v>
      </c>
      <c r="L3" s="690"/>
      <c r="M3" s="690"/>
      <c r="N3" s="685">
        <f>+K3+366</f>
        <v>45658</v>
      </c>
      <c r="O3" s="686"/>
      <c r="P3" s="687"/>
      <c r="Q3" s="685">
        <f>+N3+366</f>
        <v>46024</v>
      </c>
      <c r="R3" s="686"/>
      <c r="S3" s="687"/>
      <c r="T3" s="685">
        <f>+Q3+366</f>
        <v>46390</v>
      </c>
      <c r="U3" s="686"/>
      <c r="V3" s="687"/>
      <c r="W3" s="685">
        <f>+T3+366</f>
        <v>46756</v>
      </c>
      <c r="X3" s="686"/>
      <c r="Y3" s="687"/>
      <c r="Z3" s="685">
        <f>+W3+366</f>
        <v>47122</v>
      </c>
      <c r="AA3" s="686"/>
      <c r="AB3" s="689"/>
    </row>
    <row r="4" spans="1:28" ht="20.25" customHeight="1" thickBot="1" x14ac:dyDescent="0.25">
      <c r="A4" s="707"/>
      <c r="B4" s="684"/>
      <c r="C4" s="684"/>
      <c r="D4" s="684"/>
      <c r="E4" s="684"/>
      <c r="F4" s="684" t="s">
        <v>22</v>
      </c>
      <c r="G4" s="684"/>
      <c r="H4" s="681"/>
      <c r="I4" s="507" t="s">
        <v>200</v>
      </c>
      <c r="J4" s="507" t="s">
        <v>201</v>
      </c>
      <c r="K4" s="507" t="s">
        <v>202</v>
      </c>
      <c r="L4" s="507" t="s">
        <v>203</v>
      </c>
      <c r="M4" s="507" t="s">
        <v>200</v>
      </c>
      <c r="N4" s="507" t="s">
        <v>39</v>
      </c>
      <c r="O4" s="507" t="s">
        <v>40</v>
      </c>
      <c r="P4" s="507" t="s">
        <v>41</v>
      </c>
      <c r="Q4" s="507" t="s">
        <v>39</v>
      </c>
      <c r="R4" s="507" t="s">
        <v>40</v>
      </c>
      <c r="S4" s="507" t="s">
        <v>41</v>
      </c>
      <c r="T4" s="507" t="s">
        <v>39</v>
      </c>
      <c r="U4" s="507" t="s">
        <v>40</v>
      </c>
      <c r="V4" s="507" t="s">
        <v>41</v>
      </c>
      <c r="W4" s="507" t="s">
        <v>39</v>
      </c>
      <c r="X4" s="507" t="s">
        <v>40</v>
      </c>
      <c r="Y4" s="507" t="s">
        <v>41</v>
      </c>
      <c r="Z4" s="507" t="s">
        <v>39</v>
      </c>
      <c r="AA4" s="507" t="s">
        <v>40</v>
      </c>
      <c r="AB4" s="508" t="s">
        <v>41</v>
      </c>
    </row>
    <row r="5" spans="1:28" s="27" customFormat="1" ht="20.25" customHeight="1" thickBot="1" x14ac:dyDescent="0.25">
      <c r="A5" s="368" t="s">
        <v>78</v>
      </c>
      <c r="B5" s="369"/>
      <c r="C5" s="369"/>
      <c r="D5" s="369"/>
      <c r="E5" s="369"/>
      <c r="F5" s="369"/>
      <c r="G5" s="369"/>
      <c r="H5" s="370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2"/>
    </row>
    <row r="6" spans="1:28" s="27" customFormat="1" ht="20.25" customHeight="1" x14ac:dyDescent="0.2">
      <c r="A6" s="577"/>
      <c r="B6" s="345" t="s">
        <v>79</v>
      </c>
      <c r="C6" s="346"/>
      <c r="D6" s="346"/>
      <c r="E6" s="346"/>
      <c r="F6" s="346"/>
      <c r="G6" s="346"/>
      <c r="H6" s="347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9"/>
    </row>
    <row r="7" spans="1:28" s="27" customFormat="1" ht="20.25" customHeight="1" x14ac:dyDescent="0.2">
      <c r="A7" s="556"/>
      <c r="B7" s="578"/>
      <c r="C7" s="336" t="s">
        <v>80</v>
      </c>
      <c r="D7" s="337"/>
      <c r="E7" s="337"/>
      <c r="F7" s="337"/>
      <c r="G7" s="337"/>
      <c r="H7" s="338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50"/>
    </row>
    <row r="8" spans="1:28" ht="14.25" customHeight="1" x14ac:dyDescent="0.2">
      <c r="A8" s="556"/>
      <c r="B8" s="578"/>
      <c r="C8" s="579"/>
      <c r="D8" s="652" t="s">
        <v>81</v>
      </c>
      <c r="E8" s="709"/>
      <c r="F8" s="708" t="s">
        <v>168</v>
      </c>
      <c r="G8" s="319" t="str">
        <f>'Enjeu1 SANTE ET BIEN ETRE'!$G$8</f>
        <v>EHPAD 1 (HP+HT)</v>
      </c>
      <c r="H8" s="320">
        <f t="shared" ref="H8:H40" si="0">IF(G8&lt;&gt;"",1,0)</f>
        <v>1</v>
      </c>
      <c r="I8" s="321" t="s">
        <v>24</v>
      </c>
      <c r="J8" s="56" t="s">
        <v>30</v>
      </c>
      <c r="K8" s="139"/>
      <c r="L8" s="139"/>
      <c r="M8" s="140"/>
      <c r="N8" s="139"/>
      <c r="O8" s="139"/>
      <c r="P8" s="140"/>
      <c r="Q8" s="139"/>
      <c r="R8" s="139"/>
      <c r="S8" s="140"/>
      <c r="T8" s="139"/>
      <c r="U8" s="139"/>
      <c r="V8" s="140"/>
      <c r="W8" s="139"/>
      <c r="X8" s="139"/>
      <c r="Y8" s="140"/>
      <c r="Z8" s="139"/>
      <c r="AA8" s="139"/>
      <c r="AB8" s="351"/>
    </row>
    <row r="9" spans="1:28" ht="14.25" customHeight="1" x14ac:dyDescent="0.2">
      <c r="A9" s="556"/>
      <c r="B9" s="578"/>
      <c r="C9" s="579"/>
      <c r="D9" s="652"/>
      <c r="E9" s="709"/>
      <c r="F9" s="708"/>
      <c r="G9" s="58" t="str">
        <f>'Enjeu1 SANTE ET BIEN ETRE'!$G$9</f>
        <v>EHPAD 2 (HP+HT)</v>
      </c>
      <c r="H9" s="322">
        <f t="shared" si="0"/>
        <v>1</v>
      </c>
      <c r="I9" s="323" t="s">
        <v>24</v>
      </c>
      <c r="J9" s="61" t="s">
        <v>30</v>
      </c>
      <c r="K9" s="142"/>
      <c r="L9" s="142"/>
      <c r="M9" s="143"/>
      <c r="N9" s="142"/>
      <c r="O9" s="142"/>
      <c r="P9" s="143"/>
      <c r="Q9" s="142"/>
      <c r="R9" s="142"/>
      <c r="S9" s="143"/>
      <c r="T9" s="142"/>
      <c r="U9" s="142"/>
      <c r="V9" s="143"/>
      <c r="W9" s="142"/>
      <c r="X9" s="142"/>
      <c r="Y9" s="143"/>
      <c r="Z9" s="142"/>
      <c r="AA9" s="142"/>
      <c r="AB9" s="352"/>
    </row>
    <row r="10" spans="1:28" s="27" customFormat="1" ht="14.25" customHeight="1" x14ac:dyDescent="0.2">
      <c r="A10" s="556"/>
      <c r="B10" s="578"/>
      <c r="C10" s="579"/>
      <c r="D10" s="652"/>
      <c r="E10" s="709"/>
      <c r="F10" s="708"/>
      <c r="G10" s="58" t="str">
        <f>'Enjeu1 SANTE ET BIEN ETRE'!$G$10</f>
        <v>AJ</v>
      </c>
      <c r="H10" s="322">
        <f t="shared" si="0"/>
        <v>1</v>
      </c>
      <c r="I10" s="323" t="s">
        <v>24</v>
      </c>
      <c r="J10" s="61" t="s">
        <v>30</v>
      </c>
      <c r="K10" s="142"/>
      <c r="L10" s="142"/>
      <c r="M10" s="143"/>
      <c r="N10" s="142"/>
      <c r="O10" s="142"/>
      <c r="P10" s="143"/>
      <c r="Q10" s="142"/>
      <c r="R10" s="142"/>
      <c r="S10" s="143"/>
      <c r="T10" s="142"/>
      <c r="U10" s="142"/>
      <c r="V10" s="143"/>
      <c r="W10" s="142"/>
      <c r="X10" s="142"/>
      <c r="Y10" s="143"/>
      <c r="Z10" s="142"/>
      <c r="AA10" s="142"/>
      <c r="AB10" s="352"/>
    </row>
    <row r="11" spans="1:28" s="27" customFormat="1" ht="14.25" customHeight="1" x14ac:dyDescent="0.2">
      <c r="A11" s="556"/>
      <c r="B11" s="578"/>
      <c r="C11" s="579"/>
      <c r="D11" s="652"/>
      <c r="E11" s="709"/>
      <c r="F11" s="708"/>
      <c r="G11" s="58" t="str">
        <f>'Enjeu1 SANTE ET BIEN ETRE'!$G$11</f>
        <v>SSIAD</v>
      </c>
      <c r="H11" s="322">
        <f t="shared" si="0"/>
        <v>1</v>
      </c>
      <c r="I11" s="323" t="s">
        <v>24</v>
      </c>
      <c r="J11" s="61" t="s">
        <v>30</v>
      </c>
      <c r="K11" s="142"/>
      <c r="L11" s="142"/>
      <c r="M11" s="143"/>
      <c r="N11" s="142"/>
      <c r="O11" s="142"/>
      <c r="P11" s="143"/>
      <c r="Q11" s="142"/>
      <c r="R11" s="142"/>
      <c r="S11" s="143"/>
      <c r="T11" s="142"/>
      <c r="U11" s="142"/>
      <c r="V11" s="143"/>
      <c r="W11" s="142"/>
      <c r="X11" s="142"/>
      <c r="Y11" s="143"/>
      <c r="Z11" s="142"/>
      <c r="AA11" s="142"/>
      <c r="AB11" s="352"/>
    </row>
    <row r="12" spans="1:28" s="27" customFormat="1" ht="14.25" customHeight="1" x14ac:dyDescent="0.2">
      <c r="A12" s="556"/>
      <c r="B12" s="578"/>
      <c r="C12" s="579"/>
      <c r="D12" s="652"/>
      <c r="E12" s="709"/>
      <c r="F12" s="708"/>
      <c r="G12" s="58" t="str">
        <f>'Enjeu1 SANTE ET BIEN ETRE'!$G$12</f>
        <v>EHPAD 3 (HP + HT)</v>
      </c>
      <c r="H12" s="322">
        <f t="shared" si="0"/>
        <v>1</v>
      </c>
      <c r="I12" s="323" t="s">
        <v>24</v>
      </c>
      <c r="J12" s="61" t="s">
        <v>30</v>
      </c>
      <c r="K12" s="142"/>
      <c r="L12" s="142"/>
      <c r="M12" s="143"/>
      <c r="N12" s="142"/>
      <c r="O12" s="142"/>
      <c r="P12" s="143"/>
      <c r="Q12" s="142"/>
      <c r="R12" s="142"/>
      <c r="S12" s="143"/>
      <c r="T12" s="142"/>
      <c r="U12" s="142"/>
      <c r="V12" s="143"/>
      <c r="W12" s="142"/>
      <c r="X12" s="142"/>
      <c r="Y12" s="143"/>
      <c r="Z12" s="142"/>
      <c r="AA12" s="142"/>
      <c r="AB12" s="352"/>
    </row>
    <row r="13" spans="1:28" s="27" customFormat="1" ht="14.25" customHeight="1" x14ac:dyDescent="0.2">
      <c r="A13" s="556"/>
      <c r="B13" s="578"/>
      <c r="C13" s="579"/>
      <c r="D13" s="652"/>
      <c r="E13" s="709"/>
      <c r="F13" s="708"/>
      <c r="G13" s="58" t="str">
        <f>'Enjeu1 SANTE ET BIEN ETRE'!$G$13</f>
        <v>EHPAD 4 (HP + HT)</v>
      </c>
      <c r="H13" s="322">
        <f t="shared" si="0"/>
        <v>1</v>
      </c>
      <c r="I13" s="323" t="s">
        <v>24</v>
      </c>
      <c r="J13" s="61" t="s">
        <v>30</v>
      </c>
      <c r="K13" s="142"/>
      <c r="L13" s="142"/>
      <c r="M13" s="143"/>
      <c r="N13" s="142"/>
      <c r="O13" s="142"/>
      <c r="P13" s="143"/>
      <c r="Q13" s="142"/>
      <c r="R13" s="142"/>
      <c r="S13" s="143"/>
      <c r="T13" s="142"/>
      <c r="U13" s="142"/>
      <c r="V13" s="143"/>
      <c r="W13" s="142"/>
      <c r="X13" s="142"/>
      <c r="Y13" s="143"/>
      <c r="Z13" s="142"/>
      <c r="AA13" s="142"/>
      <c r="AB13" s="352"/>
    </row>
    <row r="14" spans="1:28" ht="14.25" customHeight="1" x14ac:dyDescent="0.2">
      <c r="A14" s="556"/>
      <c r="B14" s="578"/>
      <c r="C14" s="579"/>
      <c r="D14" s="652"/>
      <c r="E14" s="709"/>
      <c r="F14" s="708"/>
      <c r="G14" s="58" t="str">
        <f>'Enjeu1 SANTE ET BIEN ETRE'!$G$14</f>
        <v>EHPAD 5 (HP + HT)</v>
      </c>
      <c r="H14" s="322">
        <f t="shared" si="0"/>
        <v>1</v>
      </c>
      <c r="I14" s="323" t="s">
        <v>24</v>
      </c>
      <c r="J14" s="61" t="s">
        <v>30</v>
      </c>
      <c r="K14" s="142"/>
      <c r="L14" s="142"/>
      <c r="M14" s="143"/>
      <c r="N14" s="142"/>
      <c r="O14" s="142"/>
      <c r="P14" s="143"/>
      <c r="Q14" s="142"/>
      <c r="R14" s="142"/>
      <c r="S14" s="143"/>
      <c r="T14" s="142"/>
      <c r="U14" s="142"/>
      <c r="V14" s="143"/>
      <c r="W14" s="142"/>
      <c r="X14" s="142"/>
      <c r="Y14" s="143"/>
      <c r="Z14" s="142"/>
      <c r="AA14" s="142"/>
      <c r="AB14" s="352"/>
    </row>
    <row r="15" spans="1:28" ht="14.25" customHeight="1" x14ac:dyDescent="0.2">
      <c r="A15" s="556"/>
      <c r="B15" s="578"/>
      <c r="C15" s="579"/>
      <c r="D15" s="652"/>
      <c r="E15" s="709"/>
      <c r="F15" s="708"/>
      <c r="G15" s="104" t="str">
        <f>'Enjeu1 SANTE ET BIEN ETRE'!$G$15</f>
        <v>EHPAD 6 (HP + HT)</v>
      </c>
      <c r="H15" s="324">
        <f t="shared" si="0"/>
        <v>1</v>
      </c>
      <c r="I15" s="325" t="s">
        <v>24</v>
      </c>
      <c r="J15" s="107" t="s">
        <v>30</v>
      </c>
      <c r="K15" s="145"/>
      <c r="L15" s="145"/>
      <c r="M15" s="146"/>
      <c r="N15" s="145"/>
      <c r="O15" s="145"/>
      <c r="P15" s="146"/>
      <c r="Q15" s="145"/>
      <c r="R15" s="145"/>
      <c r="S15" s="146"/>
      <c r="T15" s="145"/>
      <c r="U15" s="145"/>
      <c r="V15" s="146"/>
      <c r="W15" s="145"/>
      <c r="X15" s="145"/>
      <c r="Y15" s="146"/>
      <c r="Z15" s="145"/>
      <c r="AA15" s="145"/>
      <c r="AB15" s="195"/>
    </row>
    <row r="16" spans="1:28" ht="14.25" customHeight="1" x14ac:dyDescent="0.2">
      <c r="A16" s="556"/>
      <c r="B16" s="578"/>
      <c r="C16" s="579"/>
      <c r="D16" s="652"/>
      <c r="E16" s="709"/>
      <c r="F16" s="708" t="s">
        <v>129</v>
      </c>
      <c r="G16" s="319" t="str">
        <f>'Enjeu1 SANTE ET BIEN ETRE'!$G$8</f>
        <v>EHPAD 1 (HP+HT)</v>
      </c>
      <c r="H16" s="320">
        <f t="shared" si="0"/>
        <v>1</v>
      </c>
      <c r="I16" s="321" t="s">
        <v>24</v>
      </c>
      <c r="J16" s="56" t="s">
        <v>31</v>
      </c>
      <c r="K16" s="139"/>
      <c r="L16" s="139"/>
      <c r="M16" s="140"/>
      <c r="N16" s="139"/>
      <c r="O16" s="139"/>
      <c r="P16" s="140"/>
      <c r="Q16" s="139"/>
      <c r="R16" s="139"/>
      <c r="S16" s="140"/>
      <c r="T16" s="139"/>
      <c r="U16" s="139"/>
      <c r="V16" s="140"/>
      <c r="W16" s="139"/>
      <c r="X16" s="139"/>
      <c r="Y16" s="140"/>
      <c r="Z16" s="139"/>
      <c r="AA16" s="139"/>
      <c r="AB16" s="353"/>
    </row>
    <row r="17" spans="1:28" ht="14.25" customHeight="1" x14ac:dyDescent="0.2">
      <c r="A17" s="556"/>
      <c r="B17" s="578"/>
      <c r="C17" s="579"/>
      <c r="D17" s="652"/>
      <c r="E17" s="709"/>
      <c r="F17" s="708"/>
      <c r="G17" s="58" t="str">
        <f>'Enjeu1 SANTE ET BIEN ETRE'!$G$9</f>
        <v>EHPAD 2 (HP+HT)</v>
      </c>
      <c r="H17" s="322">
        <f t="shared" si="0"/>
        <v>1</v>
      </c>
      <c r="I17" s="323" t="s">
        <v>24</v>
      </c>
      <c r="J17" s="326" t="s">
        <v>31</v>
      </c>
      <c r="K17" s="142"/>
      <c r="L17" s="142"/>
      <c r="M17" s="143"/>
      <c r="N17" s="142"/>
      <c r="O17" s="142"/>
      <c r="P17" s="143"/>
      <c r="Q17" s="142"/>
      <c r="R17" s="142"/>
      <c r="S17" s="143"/>
      <c r="T17" s="142"/>
      <c r="U17" s="142"/>
      <c r="V17" s="143"/>
      <c r="W17" s="142"/>
      <c r="X17" s="142"/>
      <c r="Y17" s="143"/>
      <c r="Z17" s="142"/>
      <c r="AA17" s="142"/>
      <c r="AB17" s="352"/>
    </row>
    <row r="18" spans="1:28" s="27" customFormat="1" ht="14.25" customHeight="1" x14ac:dyDescent="0.2">
      <c r="A18" s="556"/>
      <c r="B18" s="578"/>
      <c r="C18" s="579"/>
      <c r="D18" s="652"/>
      <c r="E18" s="709"/>
      <c r="F18" s="708"/>
      <c r="G18" s="58" t="str">
        <f>'Enjeu1 SANTE ET BIEN ETRE'!$G$10</f>
        <v>AJ</v>
      </c>
      <c r="H18" s="322">
        <f t="shared" si="0"/>
        <v>1</v>
      </c>
      <c r="I18" s="323" t="s">
        <v>24</v>
      </c>
      <c r="J18" s="326" t="s">
        <v>31</v>
      </c>
      <c r="K18" s="142"/>
      <c r="L18" s="142"/>
      <c r="M18" s="143"/>
      <c r="N18" s="142"/>
      <c r="O18" s="142"/>
      <c r="P18" s="143"/>
      <c r="Q18" s="142"/>
      <c r="R18" s="142"/>
      <c r="S18" s="143"/>
      <c r="T18" s="142"/>
      <c r="U18" s="142"/>
      <c r="V18" s="143"/>
      <c r="W18" s="142"/>
      <c r="X18" s="142"/>
      <c r="Y18" s="143"/>
      <c r="Z18" s="142"/>
      <c r="AA18" s="142"/>
      <c r="AB18" s="352"/>
    </row>
    <row r="19" spans="1:28" s="27" customFormat="1" ht="14.25" customHeight="1" x14ac:dyDescent="0.2">
      <c r="A19" s="556"/>
      <c r="B19" s="578"/>
      <c r="C19" s="579"/>
      <c r="D19" s="652"/>
      <c r="E19" s="709"/>
      <c r="F19" s="708"/>
      <c r="G19" s="58" t="str">
        <f>'Enjeu1 SANTE ET BIEN ETRE'!$G$11</f>
        <v>SSIAD</v>
      </c>
      <c r="H19" s="322">
        <f t="shared" si="0"/>
        <v>1</v>
      </c>
      <c r="I19" s="323" t="s">
        <v>24</v>
      </c>
      <c r="J19" s="326" t="s">
        <v>31</v>
      </c>
      <c r="K19" s="142"/>
      <c r="L19" s="142"/>
      <c r="M19" s="143"/>
      <c r="N19" s="142"/>
      <c r="O19" s="142"/>
      <c r="P19" s="143"/>
      <c r="Q19" s="142"/>
      <c r="R19" s="142"/>
      <c r="S19" s="143"/>
      <c r="T19" s="142"/>
      <c r="U19" s="142"/>
      <c r="V19" s="143"/>
      <c r="W19" s="142"/>
      <c r="X19" s="142"/>
      <c r="Y19" s="143"/>
      <c r="Z19" s="142"/>
      <c r="AA19" s="142"/>
      <c r="AB19" s="352"/>
    </row>
    <row r="20" spans="1:28" s="27" customFormat="1" ht="14.25" customHeight="1" x14ac:dyDescent="0.2">
      <c r="A20" s="556"/>
      <c r="B20" s="578"/>
      <c r="C20" s="579"/>
      <c r="D20" s="652"/>
      <c r="E20" s="709"/>
      <c r="F20" s="708"/>
      <c r="G20" s="58" t="str">
        <f>'Enjeu1 SANTE ET BIEN ETRE'!$G$12</f>
        <v>EHPAD 3 (HP + HT)</v>
      </c>
      <c r="H20" s="322">
        <f t="shared" si="0"/>
        <v>1</v>
      </c>
      <c r="I20" s="323" t="s">
        <v>24</v>
      </c>
      <c r="J20" s="326" t="s">
        <v>31</v>
      </c>
      <c r="K20" s="142"/>
      <c r="L20" s="142"/>
      <c r="M20" s="143"/>
      <c r="N20" s="142"/>
      <c r="O20" s="142"/>
      <c r="P20" s="143"/>
      <c r="Q20" s="142"/>
      <c r="R20" s="142"/>
      <c r="S20" s="143"/>
      <c r="T20" s="142"/>
      <c r="U20" s="142"/>
      <c r="V20" s="143"/>
      <c r="W20" s="142"/>
      <c r="X20" s="142"/>
      <c r="Y20" s="143"/>
      <c r="Z20" s="142"/>
      <c r="AA20" s="142"/>
      <c r="AB20" s="352"/>
    </row>
    <row r="21" spans="1:28" s="27" customFormat="1" ht="14.25" customHeight="1" x14ac:dyDescent="0.2">
      <c r="A21" s="556"/>
      <c r="B21" s="578"/>
      <c r="C21" s="579"/>
      <c r="D21" s="652"/>
      <c r="E21" s="709"/>
      <c r="F21" s="708"/>
      <c r="G21" s="58" t="str">
        <f>'Enjeu1 SANTE ET BIEN ETRE'!$G$13</f>
        <v>EHPAD 4 (HP + HT)</v>
      </c>
      <c r="H21" s="322">
        <f t="shared" si="0"/>
        <v>1</v>
      </c>
      <c r="I21" s="323" t="s">
        <v>24</v>
      </c>
      <c r="J21" s="326" t="s">
        <v>31</v>
      </c>
      <c r="K21" s="142"/>
      <c r="L21" s="142"/>
      <c r="M21" s="143"/>
      <c r="N21" s="142"/>
      <c r="O21" s="142"/>
      <c r="P21" s="143"/>
      <c r="Q21" s="142"/>
      <c r="R21" s="142"/>
      <c r="S21" s="143"/>
      <c r="T21" s="142"/>
      <c r="U21" s="142"/>
      <c r="V21" s="143"/>
      <c r="W21" s="142"/>
      <c r="X21" s="142"/>
      <c r="Y21" s="143"/>
      <c r="Z21" s="142"/>
      <c r="AA21" s="142"/>
      <c r="AB21" s="352"/>
    </row>
    <row r="22" spans="1:28" ht="14.25" customHeight="1" x14ac:dyDescent="0.2">
      <c r="A22" s="556"/>
      <c r="B22" s="578"/>
      <c r="C22" s="579"/>
      <c r="D22" s="652"/>
      <c r="E22" s="709"/>
      <c r="F22" s="708"/>
      <c r="G22" s="58" t="str">
        <f>'Enjeu1 SANTE ET BIEN ETRE'!$G$14</f>
        <v>EHPAD 5 (HP + HT)</v>
      </c>
      <c r="H22" s="322">
        <f t="shared" si="0"/>
        <v>1</v>
      </c>
      <c r="I22" s="323" t="s">
        <v>24</v>
      </c>
      <c r="J22" s="326" t="s">
        <v>31</v>
      </c>
      <c r="K22" s="142"/>
      <c r="L22" s="142"/>
      <c r="M22" s="143"/>
      <c r="N22" s="142"/>
      <c r="O22" s="142"/>
      <c r="P22" s="143"/>
      <c r="Q22" s="142"/>
      <c r="R22" s="142"/>
      <c r="S22" s="143"/>
      <c r="T22" s="142"/>
      <c r="U22" s="142"/>
      <c r="V22" s="143"/>
      <c r="W22" s="142"/>
      <c r="X22" s="142"/>
      <c r="Y22" s="143"/>
      <c r="Z22" s="142"/>
      <c r="AA22" s="142"/>
      <c r="AB22" s="352"/>
    </row>
    <row r="23" spans="1:28" ht="14.25" customHeight="1" x14ac:dyDescent="0.2">
      <c r="A23" s="556"/>
      <c r="B23" s="578"/>
      <c r="C23" s="580"/>
      <c r="D23" s="652"/>
      <c r="E23" s="709"/>
      <c r="F23" s="708"/>
      <c r="G23" s="104" t="str">
        <f>'Enjeu1 SANTE ET BIEN ETRE'!$G$15</f>
        <v>EHPAD 6 (HP + HT)</v>
      </c>
      <c r="H23" s="324">
        <f t="shared" si="0"/>
        <v>1</v>
      </c>
      <c r="I23" s="325" t="s">
        <v>24</v>
      </c>
      <c r="J23" s="327" t="s">
        <v>31</v>
      </c>
      <c r="K23" s="145"/>
      <c r="L23" s="145"/>
      <c r="M23" s="146"/>
      <c r="N23" s="145"/>
      <c r="O23" s="145"/>
      <c r="P23" s="146"/>
      <c r="Q23" s="145"/>
      <c r="R23" s="145"/>
      <c r="S23" s="146"/>
      <c r="T23" s="145"/>
      <c r="U23" s="145"/>
      <c r="V23" s="146"/>
      <c r="W23" s="145"/>
      <c r="X23" s="145"/>
      <c r="Y23" s="146"/>
      <c r="Z23" s="145"/>
      <c r="AA23" s="145"/>
      <c r="AB23" s="354"/>
    </row>
    <row r="24" spans="1:28" s="27" customFormat="1" ht="14.25" customHeight="1" x14ac:dyDescent="0.2">
      <c r="A24" s="556"/>
      <c r="B24" s="578"/>
      <c r="C24" s="336" t="s">
        <v>82</v>
      </c>
      <c r="D24" s="340"/>
      <c r="E24" s="341"/>
      <c r="F24" s="342"/>
      <c r="G24" s="343"/>
      <c r="H24" s="344"/>
      <c r="I24" s="342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55"/>
    </row>
    <row r="25" spans="1:28" ht="14.25" customHeight="1" x14ac:dyDescent="0.2">
      <c r="A25" s="556"/>
      <c r="B25" s="578"/>
      <c r="C25" s="579"/>
      <c r="D25" s="651" t="s">
        <v>85</v>
      </c>
      <c r="E25" s="692"/>
      <c r="F25" s="693" t="s">
        <v>130</v>
      </c>
      <c r="G25" s="180" t="str">
        <f>'Enjeu1 SANTE ET BIEN ETRE'!$G$8</f>
        <v>EHPAD 1 (HP+HT)</v>
      </c>
      <c r="H25" s="328">
        <f t="shared" si="0"/>
        <v>1</v>
      </c>
      <c r="I25" s="329"/>
      <c r="J25" s="88"/>
      <c r="K25" s="166"/>
      <c r="L25" s="166"/>
      <c r="M25" s="183" t="e">
        <f t="shared" ref="M25:M66" si="1">+K25/L25</f>
        <v>#DIV/0!</v>
      </c>
      <c r="N25" s="166"/>
      <c r="O25" s="166"/>
      <c r="P25" s="183" t="e">
        <f t="shared" ref="P25:P66" si="2">+N25/O25</f>
        <v>#DIV/0!</v>
      </c>
      <c r="Q25" s="166"/>
      <c r="R25" s="166"/>
      <c r="S25" s="183" t="e">
        <f t="shared" ref="S25:S66" si="3">+Q25/R25</f>
        <v>#DIV/0!</v>
      </c>
      <c r="T25" s="166"/>
      <c r="U25" s="166"/>
      <c r="V25" s="183" t="e">
        <f t="shared" ref="V25:V66" si="4">+T25/U25</f>
        <v>#DIV/0!</v>
      </c>
      <c r="W25" s="166"/>
      <c r="X25" s="166"/>
      <c r="Y25" s="183" t="e">
        <f t="shared" ref="Y25:Y66" si="5">+W25/X25</f>
        <v>#DIV/0!</v>
      </c>
      <c r="Z25" s="166"/>
      <c r="AA25" s="166"/>
      <c r="AB25" s="200" t="e">
        <f t="shared" ref="AB25:AB66" si="6">+Z25/AA25</f>
        <v>#DIV/0!</v>
      </c>
    </row>
    <row r="26" spans="1:28" ht="14.25" customHeight="1" x14ac:dyDescent="0.2">
      <c r="A26" s="556"/>
      <c r="B26" s="578"/>
      <c r="C26" s="579"/>
      <c r="D26" s="651"/>
      <c r="E26" s="692"/>
      <c r="F26" s="694"/>
      <c r="G26" s="184" t="str">
        <f>'Enjeu1 SANTE ET BIEN ETRE'!$G$9</f>
        <v>EHPAD 2 (HP+HT)</v>
      </c>
      <c r="H26" s="330">
        <f t="shared" si="0"/>
        <v>1</v>
      </c>
      <c r="I26" s="331"/>
      <c r="J26" s="332"/>
      <c r="K26" s="172"/>
      <c r="L26" s="172"/>
      <c r="M26" s="186" t="e">
        <f t="shared" si="1"/>
        <v>#DIV/0!</v>
      </c>
      <c r="N26" s="172"/>
      <c r="O26" s="172"/>
      <c r="P26" s="186" t="e">
        <f t="shared" si="2"/>
        <v>#DIV/0!</v>
      </c>
      <c r="Q26" s="172"/>
      <c r="R26" s="172"/>
      <c r="S26" s="186" t="e">
        <f t="shared" si="3"/>
        <v>#DIV/0!</v>
      </c>
      <c r="T26" s="172"/>
      <c r="U26" s="172"/>
      <c r="V26" s="186" t="e">
        <f t="shared" si="4"/>
        <v>#DIV/0!</v>
      </c>
      <c r="W26" s="172"/>
      <c r="X26" s="172"/>
      <c r="Y26" s="186" t="e">
        <f t="shared" si="5"/>
        <v>#DIV/0!</v>
      </c>
      <c r="Z26" s="172"/>
      <c r="AA26" s="172"/>
      <c r="AB26" s="201" t="e">
        <f t="shared" si="6"/>
        <v>#DIV/0!</v>
      </c>
    </row>
    <row r="27" spans="1:28" s="27" customFormat="1" ht="14.25" customHeight="1" x14ac:dyDescent="0.2">
      <c r="A27" s="556"/>
      <c r="B27" s="578"/>
      <c r="C27" s="579"/>
      <c r="D27" s="651"/>
      <c r="E27" s="692"/>
      <c r="F27" s="694"/>
      <c r="G27" s="184" t="str">
        <f>'Enjeu1 SANTE ET BIEN ETRE'!$G$10</f>
        <v>AJ</v>
      </c>
      <c r="H27" s="330">
        <f t="shared" si="0"/>
        <v>1</v>
      </c>
      <c r="I27" s="331"/>
      <c r="J27" s="332"/>
      <c r="K27" s="172"/>
      <c r="L27" s="172"/>
      <c r="M27" s="186" t="e">
        <f t="shared" si="1"/>
        <v>#DIV/0!</v>
      </c>
      <c r="N27" s="172"/>
      <c r="O27" s="172"/>
      <c r="P27" s="186" t="e">
        <f t="shared" si="2"/>
        <v>#DIV/0!</v>
      </c>
      <c r="Q27" s="172"/>
      <c r="R27" s="172"/>
      <c r="S27" s="186" t="e">
        <f t="shared" si="3"/>
        <v>#DIV/0!</v>
      </c>
      <c r="T27" s="172"/>
      <c r="U27" s="172"/>
      <c r="V27" s="186" t="e">
        <f t="shared" si="4"/>
        <v>#DIV/0!</v>
      </c>
      <c r="W27" s="172"/>
      <c r="X27" s="172"/>
      <c r="Y27" s="186" t="e">
        <f t="shared" si="5"/>
        <v>#DIV/0!</v>
      </c>
      <c r="Z27" s="172"/>
      <c r="AA27" s="172"/>
      <c r="AB27" s="201" t="e">
        <f t="shared" si="6"/>
        <v>#DIV/0!</v>
      </c>
    </row>
    <row r="28" spans="1:28" s="27" customFormat="1" ht="14.25" customHeight="1" x14ac:dyDescent="0.2">
      <c r="A28" s="556"/>
      <c r="B28" s="578"/>
      <c r="C28" s="579"/>
      <c r="D28" s="651"/>
      <c r="E28" s="692"/>
      <c r="F28" s="694"/>
      <c r="G28" s="184" t="str">
        <f>'Enjeu1 SANTE ET BIEN ETRE'!$G$11</f>
        <v>SSIAD</v>
      </c>
      <c r="H28" s="330">
        <f t="shared" si="0"/>
        <v>1</v>
      </c>
      <c r="I28" s="331"/>
      <c r="J28" s="332"/>
      <c r="K28" s="172"/>
      <c r="L28" s="172"/>
      <c r="M28" s="186" t="e">
        <f t="shared" si="1"/>
        <v>#DIV/0!</v>
      </c>
      <c r="N28" s="172"/>
      <c r="O28" s="172"/>
      <c r="P28" s="186" t="e">
        <f t="shared" si="2"/>
        <v>#DIV/0!</v>
      </c>
      <c r="Q28" s="172"/>
      <c r="R28" s="172"/>
      <c r="S28" s="186" t="e">
        <f t="shared" si="3"/>
        <v>#DIV/0!</v>
      </c>
      <c r="T28" s="172"/>
      <c r="U28" s="172"/>
      <c r="V28" s="186" t="e">
        <f t="shared" si="4"/>
        <v>#DIV/0!</v>
      </c>
      <c r="W28" s="172"/>
      <c r="X28" s="172"/>
      <c r="Y28" s="186" t="e">
        <f t="shared" si="5"/>
        <v>#DIV/0!</v>
      </c>
      <c r="Z28" s="172"/>
      <c r="AA28" s="172"/>
      <c r="AB28" s="201" t="e">
        <f t="shared" si="6"/>
        <v>#DIV/0!</v>
      </c>
    </row>
    <row r="29" spans="1:28" s="27" customFormat="1" ht="14.25" customHeight="1" x14ac:dyDescent="0.2">
      <c r="A29" s="556"/>
      <c r="B29" s="578"/>
      <c r="C29" s="579"/>
      <c r="D29" s="651"/>
      <c r="E29" s="692"/>
      <c r="F29" s="694"/>
      <c r="G29" s="184" t="str">
        <f>'Enjeu1 SANTE ET BIEN ETRE'!$G$12</f>
        <v>EHPAD 3 (HP + HT)</v>
      </c>
      <c r="H29" s="330">
        <f t="shared" si="0"/>
        <v>1</v>
      </c>
      <c r="I29" s="331"/>
      <c r="J29" s="332"/>
      <c r="K29" s="172"/>
      <c r="L29" s="172"/>
      <c r="M29" s="186" t="e">
        <f t="shared" si="1"/>
        <v>#DIV/0!</v>
      </c>
      <c r="N29" s="172"/>
      <c r="O29" s="172"/>
      <c r="P29" s="186" t="e">
        <f t="shared" si="2"/>
        <v>#DIV/0!</v>
      </c>
      <c r="Q29" s="172"/>
      <c r="R29" s="172"/>
      <c r="S29" s="186" t="e">
        <f t="shared" si="3"/>
        <v>#DIV/0!</v>
      </c>
      <c r="T29" s="172"/>
      <c r="U29" s="172"/>
      <c r="V29" s="186" t="e">
        <f t="shared" si="4"/>
        <v>#DIV/0!</v>
      </c>
      <c r="W29" s="172"/>
      <c r="X29" s="172"/>
      <c r="Y29" s="186" t="e">
        <f t="shared" si="5"/>
        <v>#DIV/0!</v>
      </c>
      <c r="Z29" s="172"/>
      <c r="AA29" s="172"/>
      <c r="AB29" s="201" t="e">
        <f t="shared" si="6"/>
        <v>#DIV/0!</v>
      </c>
    </row>
    <row r="30" spans="1:28" s="27" customFormat="1" ht="14.25" customHeight="1" x14ac:dyDescent="0.2">
      <c r="A30" s="556"/>
      <c r="B30" s="578"/>
      <c r="C30" s="579"/>
      <c r="D30" s="651"/>
      <c r="E30" s="692"/>
      <c r="F30" s="694"/>
      <c r="G30" s="184" t="str">
        <f>'Enjeu1 SANTE ET BIEN ETRE'!$G$13</f>
        <v>EHPAD 4 (HP + HT)</v>
      </c>
      <c r="H30" s="330">
        <f t="shared" si="0"/>
        <v>1</v>
      </c>
      <c r="I30" s="331"/>
      <c r="J30" s="332"/>
      <c r="K30" s="172"/>
      <c r="L30" s="172"/>
      <c r="M30" s="186" t="e">
        <f t="shared" si="1"/>
        <v>#DIV/0!</v>
      </c>
      <c r="N30" s="172"/>
      <c r="O30" s="172"/>
      <c r="P30" s="186" t="e">
        <f t="shared" si="2"/>
        <v>#DIV/0!</v>
      </c>
      <c r="Q30" s="172"/>
      <c r="R30" s="172"/>
      <c r="S30" s="186" t="e">
        <f t="shared" si="3"/>
        <v>#DIV/0!</v>
      </c>
      <c r="T30" s="172"/>
      <c r="U30" s="172"/>
      <c r="V30" s="186" t="e">
        <f t="shared" si="4"/>
        <v>#DIV/0!</v>
      </c>
      <c r="W30" s="172"/>
      <c r="X30" s="172"/>
      <c r="Y30" s="186" t="e">
        <f t="shared" si="5"/>
        <v>#DIV/0!</v>
      </c>
      <c r="Z30" s="172"/>
      <c r="AA30" s="172"/>
      <c r="AB30" s="201" t="e">
        <f t="shared" si="6"/>
        <v>#DIV/0!</v>
      </c>
    </row>
    <row r="31" spans="1:28" ht="14.25" customHeight="1" x14ac:dyDescent="0.2">
      <c r="A31" s="556"/>
      <c r="B31" s="578"/>
      <c r="C31" s="579"/>
      <c r="D31" s="651"/>
      <c r="E31" s="692"/>
      <c r="F31" s="694"/>
      <c r="G31" s="184" t="str">
        <f>'Enjeu1 SANTE ET BIEN ETRE'!$G$14</f>
        <v>EHPAD 5 (HP + HT)</v>
      </c>
      <c r="H31" s="330">
        <f t="shared" si="0"/>
        <v>1</v>
      </c>
      <c r="I31" s="331"/>
      <c r="J31" s="332"/>
      <c r="K31" s="172"/>
      <c r="L31" s="172"/>
      <c r="M31" s="186" t="e">
        <f t="shared" si="1"/>
        <v>#DIV/0!</v>
      </c>
      <c r="N31" s="172"/>
      <c r="O31" s="172"/>
      <c r="P31" s="186" t="e">
        <f t="shared" si="2"/>
        <v>#DIV/0!</v>
      </c>
      <c r="Q31" s="172"/>
      <c r="R31" s="172"/>
      <c r="S31" s="186" t="e">
        <f t="shared" si="3"/>
        <v>#DIV/0!</v>
      </c>
      <c r="T31" s="172"/>
      <c r="U31" s="172"/>
      <c r="V31" s="186" t="e">
        <f t="shared" si="4"/>
        <v>#DIV/0!</v>
      </c>
      <c r="W31" s="172"/>
      <c r="X31" s="172"/>
      <c r="Y31" s="186" t="e">
        <f t="shared" si="5"/>
        <v>#DIV/0!</v>
      </c>
      <c r="Z31" s="172"/>
      <c r="AA31" s="172"/>
      <c r="AB31" s="201" t="e">
        <f t="shared" si="6"/>
        <v>#DIV/0!</v>
      </c>
    </row>
    <row r="32" spans="1:28" ht="14.25" customHeight="1" x14ac:dyDescent="0.2">
      <c r="A32" s="556"/>
      <c r="B32" s="578"/>
      <c r="C32" s="579"/>
      <c r="D32" s="651"/>
      <c r="E32" s="692"/>
      <c r="F32" s="695"/>
      <c r="G32" s="187" t="str">
        <f>'Enjeu1 SANTE ET BIEN ETRE'!$G$15</f>
        <v>EHPAD 6 (HP + HT)</v>
      </c>
      <c r="H32" s="333">
        <f t="shared" si="0"/>
        <v>1</v>
      </c>
      <c r="I32" s="334"/>
      <c r="J32" s="335"/>
      <c r="K32" s="178"/>
      <c r="L32" s="178"/>
      <c r="M32" s="189" t="e">
        <f t="shared" si="1"/>
        <v>#DIV/0!</v>
      </c>
      <c r="N32" s="178"/>
      <c r="O32" s="178"/>
      <c r="P32" s="189" t="e">
        <f t="shared" si="2"/>
        <v>#DIV/0!</v>
      </c>
      <c r="Q32" s="178"/>
      <c r="R32" s="178"/>
      <c r="S32" s="189" t="e">
        <f t="shared" si="3"/>
        <v>#DIV/0!</v>
      </c>
      <c r="T32" s="178"/>
      <c r="U32" s="178"/>
      <c r="V32" s="189" t="e">
        <f t="shared" si="4"/>
        <v>#DIV/0!</v>
      </c>
      <c r="W32" s="178"/>
      <c r="X32" s="178"/>
      <c r="Y32" s="189" t="e">
        <f t="shared" si="5"/>
        <v>#DIV/0!</v>
      </c>
      <c r="Z32" s="178"/>
      <c r="AA32" s="178"/>
      <c r="AB32" s="202" t="e">
        <f t="shared" si="6"/>
        <v>#DIV/0!</v>
      </c>
    </row>
    <row r="33" spans="1:28" ht="14.25" customHeight="1" x14ac:dyDescent="0.2">
      <c r="A33" s="556"/>
      <c r="B33" s="578"/>
      <c r="C33" s="579"/>
      <c r="D33" s="651"/>
      <c r="E33" s="692"/>
      <c r="F33" s="693" t="s">
        <v>169</v>
      </c>
      <c r="G33" s="163" t="str">
        <f>'Enjeu1 SANTE ET BIEN ETRE'!$G$8</f>
        <v>EHPAD 1 (HP+HT)</v>
      </c>
      <c r="H33" s="328">
        <f t="shared" si="0"/>
        <v>1</v>
      </c>
      <c r="I33" s="266" t="s">
        <v>170</v>
      </c>
      <c r="J33" s="88" t="s">
        <v>31</v>
      </c>
      <c r="K33" s="166"/>
      <c r="L33" s="166"/>
      <c r="M33" s="183" t="e">
        <f t="shared" si="1"/>
        <v>#DIV/0!</v>
      </c>
      <c r="N33" s="166"/>
      <c r="O33" s="166"/>
      <c r="P33" s="183" t="e">
        <f t="shared" si="2"/>
        <v>#DIV/0!</v>
      </c>
      <c r="Q33" s="166"/>
      <c r="R33" s="166"/>
      <c r="S33" s="183" t="e">
        <f t="shared" si="3"/>
        <v>#DIV/0!</v>
      </c>
      <c r="T33" s="166"/>
      <c r="U33" s="166"/>
      <c r="V33" s="183" t="e">
        <f t="shared" si="4"/>
        <v>#DIV/0!</v>
      </c>
      <c r="W33" s="166"/>
      <c r="X33" s="166"/>
      <c r="Y33" s="183" t="e">
        <f t="shared" si="5"/>
        <v>#DIV/0!</v>
      </c>
      <c r="Z33" s="166"/>
      <c r="AA33" s="166"/>
      <c r="AB33" s="200" t="e">
        <f t="shared" si="6"/>
        <v>#DIV/0!</v>
      </c>
    </row>
    <row r="34" spans="1:28" s="27" customFormat="1" ht="14.25" customHeight="1" x14ac:dyDescent="0.2">
      <c r="A34" s="556"/>
      <c r="B34" s="578"/>
      <c r="C34" s="579"/>
      <c r="D34" s="651"/>
      <c r="E34" s="692"/>
      <c r="F34" s="694"/>
      <c r="G34" s="169" t="str">
        <f>'Enjeu1 SANTE ET BIEN ETRE'!$G$9</f>
        <v>EHPAD 2 (HP+HT)</v>
      </c>
      <c r="H34" s="330">
        <f t="shared" si="0"/>
        <v>1</v>
      </c>
      <c r="I34" s="266" t="s">
        <v>170</v>
      </c>
      <c r="J34" s="332" t="s">
        <v>31</v>
      </c>
      <c r="K34" s="172"/>
      <c r="L34" s="172"/>
      <c r="M34" s="186" t="e">
        <f t="shared" si="1"/>
        <v>#DIV/0!</v>
      </c>
      <c r="N34" s="172"/>
      <c r="O34" s="172"/>
      <c r="P34" s="186" t="e">
        <f t="shared" si="2"/>
        <v>#DIV/0!</v>
      </c>
      <c r="Q34" s="172"/>
      <c r="R34" s="172"/>
      <c r="S34" s="186" t="e">
        <f t="shared" si="3"/>
        <v>#DIV/0!</v>
      </c>
      <c r="T34" s="172"/>
      <c r="U34" s="172"/>
      <c r="V34" s="186" t="e">
        <f t="shared" si="4"/>
        <v>#DIV/0!</v>
      </c>
      <c r="W34" s="172"/>
      <c r="X34" s="172"/>
      <c r="Y34" s="186" t="e">
        <f t="shared" si="5"/>
        <v>#DIV/0!</v>
      </c>
      <c r="Z34" s="172"/>
      <c r="AA34" s="172"/>
      <c r="AB34" s="201" t="e">
        <f t="shared" si="6"/>
        <v>#DIV/0!</v>
      </c>
    </row>
    <row r="35" spans="1:28" s="27" customFormat="1" ht="14.25" customHeight="1" x14ac:dyDescent="0.2">
      <c r="A35" s="556"/>
      <c r="B35" s="578"/>
      <c r="C35" s="579"/>
      <c r="D35" s="651"/>
      <c r="E35" s="692"/>
      <c r="F35" s="694"/>
      <c r="G35" s="169" t="str">
        <f>'Enjeu1 SANTE ET BIEN ETRE'!$G$10</f>
        <v>AJ</v>
      </c>
      <c r="H35" s="330">
        <f t="shared" si="0"/>
        <v>1</v>
      </c>
      <c r="I35" s="266" t="s">
        <v>170</v>
      </c>
      <c r="J35" s="332" t="s">
        <v>31</v>
      </c>
      <c r="K35" s="172"/>
      <c r="L35" s="172"/>
      <c r="M35" s="186" t="e">
        <f t="shared" si="1"/>
        <v>#DIV/0!</v>
      </c>
      <c r="N35" s="172"/>
      <c r="O35" s="172"/>
      <c r="P35" s="186" t="e">
        <f t="shared" si="2"/>
        <v>#DIV/0!</v>
      </c>
      <c r="Q35" s="172"/>
      <c r="R35" s="172"/>
      <c r="S35" s="186" t="e">
        <f t="shared" si="3"/>
        <v>#DIV/0!</v>
      </c>
      <c r="T35" s="172"/>
      <c r="U35" s="172"/>
      <c r="V35" s="186" t="e">
        <f t="shared" si="4"/>
        <v>#DIV/0!</v>
      </c>
      <c r="W35" s="172"/>
      <c r="X35" s="172"/>
      <c r="Y35" s="186" t="e">
        <f t="shared" si="5"/>
        <v>#DIV/0!</v>
      </c>
      <c r="Z35" s="172"/>
      <c r="AA35" s="172"/>
      <c r="AB35" s="201" t="e">
        <f t="shared" si="6"/>
        <v>#DIV/0!</v>
      </c>
    </row>
    <row r="36" spans="1:28" s="27" customFormat="1" ht="14.25" customHeight="1" x14ac:dyDescent="0.2">
      <c r="A36" s="556"/>
      <c r="B36" s="578"/>
      <c r="C36" s="579"/>
      <c r="D36" s="651"/>
      <c r="E36" s="692"/>
      <c r="F36" s="694"/>
      <c r="G36" s="169" t="str">
        <f>'Enjeu1 SANTE ET BIEN ETRE'!$G$11</f>
        <v>SSIAD</v>
      </c>
      <c r="H36" s="330">
        <f t="shared" si="0"/>
        <v>1</v>
      </c>
      <c r="I36" s="266" t="s">
        <v>170</v>
      </c>
      <c r="J36" s="332" t="s">
        <v>31</v>
      </c>
      <c r="K36" s="172"/>
      <c r="L36" s="172"/>
      <c r="M36" s="186" t="e">
        <f t="shared" si="1"/>
        <v>#DIV/0!</v>
      </c>
      <c r="N36" s="172"/>
      <c r="O36" s="172"/>
      <c r="P36" s="186" t="e">
        <f t="shared" si="2"/>
        <v>#DIV/0!</v>
      </c>
      <c r="Q36" s="172"/>
      <c r="R36" s="172"/>
      <c r="S36" s="186" t="e">
        <f t="shared" si="3"/>
        <v>#DIV/0!</v>
      </c>
      <c r="T36" s="172"/>
      <c r="U36" s="172"/>
      <c r="V36" s="186" t="e">
        <f t="shared" si="4"/>
        <v>#DIV/0!</v>
      </c>
      <c r="W36" s="172"/>
      <c r="X36" s="172"/>
      <c r="Y36" s="186" t="e">
        <f t="shared" si="5"/>
        <v>#DIV/0!</v>
      </c>
      <c r="Z36" s="172"/>
      <c r="AA36" s="172"/>
      <c r="AB36" s="201" t="e">
        <f t="shared" si="6"/>
        <v>#DIV/0!</v>
      </c>
    </row>
    <row r="37" spans="1:28" s="27" customFormat="1" ht="14.25" customHeight="1" x14ac:dyDescent="0.2">
      <c r="A37" s="556"/>
      <c r="B37" s="578"/>
      <c r="C37" s="579"/>
      <c r="D37" s="651"/>
      <c r="E37" s="692"/>
      <c r="F37" s="694"/>
      <c r="G37" s="169" t="str">
        <f>'Enjeu1 SANTE ET BIEN ETRE'!$G$12</f>
        <v>EHPAD 3 (HP + HT)</v>
      </c>
      <c r="H37" s="330">
        <f t="shared" si="0"/>
        <v>1</v>
      </c>
      <c r="I37" s="266" t="s">
        <v>170</v>
      </c>
      <c r="J37" s="332" t="s">
        <v>31</v>
      </c>
      <c r="K37" s="172"/>
      <c r="L37" s="172"/>
      <c r="M37" s="186" t="e">
        <f t="shared" si="1"/>
        <v>#DIV/0!</v>
      </c>
      <c r="N37" s="172"/>
      <c r="O37" s="172"/>
      <c r="P37" s="186" t="e">
        <f t="shared" si="2"/>
        <v>#DIV/0!</v>
      </c>
      <c r="Q37" s="172"/>
      <c r="R37" s="172"/>
      <c r="S37" s="186" t="e">
        <f t="shared" si="3"/>
        <v>#DIV/0!</v>
      </c>
      <c r="T37" s="172"/>
      <c r="U37" s="172"/>
      <c r="V37" s="186" t="e">
        <f t="shared" si="4"/>
        <v>#DIV/0!</v>
      </c>
      <c r="W37" s="172"/>
      <c r="X37" s="172"/>
      <c r="Y37" s="186" t="e">
        <f t="shared" si="5"/>
        <v>#DIV/0!</v>
      </c>
      <c r="Z37" s="172"/>
      <c r="AA37" s="172"/>
      <c r="AB37" s="201" t="e">
        <f t="shared" si="6"/>
        <v>#DIV/0!</v>
      </c>
    </row>
    <row r="38" spans="1:28" ht="14.25" customHeight="1" x14ac:dyDescent="0.2">
      <c r="A38" s="556"/>
      <c r="B38" s="578"/>
      <c r="C38" s="579"/>
      <c r="D38" s="651"/>
      <c r="E38" s="692"/>
      <c r="F38" s="694"/>
      <c r="G38" s="169" t="str">
        <f>'Enjeu1 SANTE ET BIEN ETRE'!$G$13</f>
        <v>EHPAD 4 (HP + HT)</v>
      </c>
      <c r="H38" s="330">
        <f t="shared" si="0"/>
        <v>1</v>
      </c>
      <c r="I38" s="266" t="s">
        <v>170</v>
      </c>
      <c r="J38" s="332" t="s">
        <v>31</v>
      </c>
      <c r="K38" s="172"/>
      <c r="L38" s="172"/>
      <c r="M38" s="186" t="e">
        <f t="shared" si="1"/>
        <v>#DIV/0!</v>
      </c>
      <c r="N38" s="172"/>
      <c r="O38" s="172"/>
      <c r="P38" s="186" t="e">
        <f t="shared" si="2"/>
        <v>#DIV/0!</v>
      </c>
      <c r="Q38" s="172"/>
      <c r="R38" s="172"/>
      <c r="S38" s="186" t="e">
        <f t="shared" si="3"/>
        <v>#DIV/0!</v>
      </c>
      <c r="T38" s="172"/>
      <c r="U38" s="172"/>
      <c r="V38" s="186" t="e">
        <f t="shared" si="4"/>
        <v>#DIV/0!</v>
      </c>
      <c r="W38" s="172"/>
      <c r="X38" s="172"/>
      <c r="Y38" s="186" t="e">
        <f t="shared" si="5"/>
        <v>#DIV/0!</v>
      </c>
      <c r="Z38" s="172"/>
      <c r="AA38" s="172"/>
      <c r="AB38" s="201" t="e">
        <f t="shared" si="6"/>
        <v>#DIV/0!</v>
      </c>
    </row>
    <row r="39" spans="1:28" ht="14.25" customHeight="1" x14ac:dyDescent="0.2">
      <c r="A39" s="556"/>
      <c r="B39" s="578"/>
      <c r="C39" s="579"/>
      <c r="D39" s="651"/>
      <c r="E39" s="692"/>
      <c r="F39" s="694"/>
      <c r="G39" s="169" t="str">
        <f>'Enjeu1 SANTE ET BIEN ETRE'!$G$14</f>
        <v>EHPAD 5 (HP + HT)</v>
      </c>
      <c r="H39" s="330">
        <f t="shared" si="0"/>
        <v>1</v>
      </c>
      <c r="I39" s="266" t="s">
        <v>170</v>
      </c>
      <c r="J39" s="332" t="s">
        <v>31</v>
      </c>
      <c r="K39" s="172"/>
      <c r="L39" s="172"/>
      <c r="M39" s="186" t="e">
        <f t="shared" si="1"/>
        <v>#DIV/0!</v>
      </c>
      <c r="N39" s="172"/>
      <c r="O39" s="172"/>
      <c r="P39" s="186" t="e">
        <f t="shared" si="2"/>
        <v>#DIV/0!</v>
      </c>
      <c r="Q39" s="172"/>
      <c r="R39" s="172"/>
      <c r="S39" s="186" t="e">
        <f t="shared" si="3"/>
        <v>#DIV/0!</v>
      </c>
      <c r="T39" s="172"/>
      <c r="U39" s="172"/>
      <c r="V39" s="186" t="e">
        <f t="shared" si="4"/>
        <v>#DIV/0!</v>
      </c>
      <c r="W39" s="172"/>
      <c r="X39" s="172"/>
      <c r="Y39" s="186" t="e">
        <f t="shared" si="5"/>
        <v>#DIV/0!</v>
      </c>
      <c r="Z39" s="172"/>
      <c r="AA39" s="172"/>
      <c r="AB39" s="201" t="e">
        <f t="shared" si="6"/>
        <v>#DIV/0!</v>
      </c>
    </row>
    <row r="40" spans="1:28" ht="14.25" customHeight="1" thickBot="1" x14ac:dyDescent="0.25">
      <c r="A40" s="556"/>
      <c r="B40" s="581"/>
      <c r="C40" s="582"/>
      <c r="D40" s="700"/>
      <c r="E40" s="696"/>
      <c r="F40" s="704"/>
      <c r="G40" s="299" t="str">
        <f>'Enjeu1 SANTE ET BIEN ETRE'!$G$15</f>
        <v>EHPAD 6 (HP + HT)</v>
      </c>
      <c r="H40" s="356">
        <f t="shared" si="0"/>
        <v>1</v>
      </c>
      <c r="I40" s="266" t="s">
        <v>170</v>
      </c>
      <c r="J40" s="357" t="s">
        <v>31</v>
      </c>
      <c r="K40" s="303"/>
      <c r="L40" s="303"/>
      <c r="M40" s="304" t="e">
        <f t="shared" si="1"/>
        <v>#DIV/0!</v>
      </c>
      <c r="N40" s="303"/>
      <c r="O40" s="303"/>
      <c r="P40" s="304" t="e">
        <f t="shared" si="2"/>
        <v>#DIV/0!</v>
      </c>
      <c r="Q40" s="303"/>
      <c r="R40" s="303"/>
      <c r="S40" s="304" t="e">
        <f t="shared" si="3"/>
        <v>#DIV/0!</v>
      </c>
      <c r="T40" s="303"/>
      <c r="U40" s="303"/>
      <c r="V40" s="304" t="e">
        <f t="shared" si="4"/>
        <v>#DIV/0!</v>
      </c>
      <c r="W40" s="303"/>
      <c r="X40" s="303"/>
      <c r="Y40" s="304" t="e">
        <f t="shared" si="5"/>
        <v>#DIV/0!</v>
      </c>
      <c r="Z40" s="303"/>
      <c r="AA40" s="303"/>
      <c r="AB40" s="305" t="e">
        <f t="shared" si="6"/>
        <v>#DIV/0!</v>
      </c>
    </row>
    <row r="41" spans="1:28" s="27" customFormat="1" ht="14.25" customHeight="1" x14ac:dyDescent="0.2">
      <c r="A41" s="556"/>
      <c r="B41" s="345" t="s">
        <v>83</v>
      </c>
      <c r="C41" s="346"/>
      <c r="D41" s="346"/>
      <c r="E41" s="346"/>
      <c r="F41" s="346"/>
      <c r="G41" s="346"/>
      <c r="H41" s="347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9"/>
    </row>
    <row r="42" spans="1:28" s="27" customFormat="1" ht="14.25" customHeight="1" x14ac:dyDescent="0.2">
      <c r="A42" s="556"/>
      <c r="B42" s="358"/>
      <c r="C42" s="336" t="s">
        <v>84</v>
      </c>
      <c r="D42" s="374"/>
      <c r="E42" s="375"/>
      <c r="F42" s="376"/>
      <c r="G42" s="377"/>
      <c r="H42" s="378"/>
      <c r="I42" s="376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9"/>
    </row>
    <row r="43" spans="1:28" ht="14.25" customHeight="1" x14ac:dyDescent="0.2">
      <c r="A43" s="556"/>
      <c r="B43" s="578"/>
      <c r="C43" s="583"/>
      <c r="D43" s="651" t="s">
        <v>87</v>
      </c>
      <c r="E43" s="692"/>
      <c r="F43" s="691" t="s">
        <v>171</v>
      </c>
      <c r="G43" s="180" t="str">
        <f>'Enjeu1 SANTE ET BIEN ETRE'!$G$8</f>
        <v>EHPAD 1 (HP+HT)</v>
      </c>
      <c r="H43" s="328">
        <f t="shared" ref="H43:H74" si="7">IF(G43&lt;&gt;"",1,0)</f>
        <v>1</v>
      </c>
      <c r="I43" s="359"/>
      <c r="J43" s="248" t="s">
        <v>23</v>
      </c>
      <c r="K43" s="166"/>
      <c r="L43" s="166"/>
      <c r="M43" s="183" t="e">
        <f t="shared" si="1"/>
        <v>#DIV/0!</v>
      </c>
      <c r="N43" s="166"/>
      <c r="O43" s="166"/>
      <c r="P43" s="183" t="e">
        <f t="shared" si="2"/>
        <v>#DIV/0!</v>
      </c>
      <c r="Q43" s="166"/>
      <c r="R43" s="166"/>
      <c r="S43" s="183" t="e">
        <f t="shared" si="3"/>
        <v>#DIV/0!</v>
      </c>
      <c r="T43" s="166"/>
      <c r="U43" s="166"/>
      <c r="V43" s="183" t="e">
        <f t="shared" si="4"/>
        <v>#DIV/0!</v>
      </c>
      <c r="W43" s="166"/>
      <c r="X43" s="166"/>
      <c r="Y43" s="183" t="e">
        <f t="shared" si="5"/>
        <v>#DIV/0!</v>
      </c>
      <c r="Z43" s="166"/>
      <c r="AA43" s="166"/>
      <c r="AB43" s="200" t="e">
        <f t="shared" si="6"/>
        <v>#DIV/0!</v>
      </c>
    </row>
    <row r="44" spans="1:28" ht="14.25" customHeight="1" x14ac:dyDescent="0.2">
      <c r="A44" s="556"/>
      <c r="B44" s="578"/>
      <c r="C44" s="583"/>
      <c r="D44" s="651"/>
      <c r="E44" s="692"/>
      <c r="F44" s="691"/>
      <c r="G44" s="184" t="str">
        <f>'Enjeu1 SANTE ET BIEN ETRE'!$G$9</f>
        <v>EHPAD 2 (HP+HT)</v>
      </c>
      <c r="H44" s="330">
        <f t="shared" si="7"/>
        <v>1</v>
      </c>
      <c r="I44" s="360"/>
      <c r="J44" s="251" t="s">
        <v>23</v>
      </c>
      <c r="K44" s="172"/>
      <c r="L44" s="172"/>
      <c r="M44" s="186" t="e">
        <f t="shared" si="1"/>
        <v>#DIV/0!</v>
      </c>
      <c r="N44" s="172"/>
      <c r="O44" s="172"/>
      <c r="P44" s="186" t="e">
        <f t="shared" si="2"/>
        <v>#DIV/0!</v>
      </c>
      <c r="Q44" s="172"/>
      <c r="R44" s="172"/>
      <c r="S44" s="186" t="e">
        <f t="shared" si="3"/>
        <v>#DIV/0!</v>
      </c>
      <c r="T44" s="172"/>
      <c r="U44" s="172"/>
      <c r="V44" s="186" t="e">
        <f t="shared" si="4"/>
        <v>#DIV/0!</v>
      </c>
      <c r="W44" s="172"/>
      <c r="X44" s="172"/>
      <c r="Y44" s="186" t="e">
        <f t="shared" si="5"/>
        <v>#DIV/0!</v>
      </c>
      <c r="Z44" s="172"/>
      <c r="AA44" s="172"/>
      <c r="AB44" s="201" t="e">
        <f t="shared" si="6"/>
        <v>#DIV/0!</v>
      </c>
    </row>
    <row r="45" spans="1:28" s="27" customFormat="1" ht="14.25" customHeight="1" x14ac:dyDescent="0.2">
      <c r="A45" s="556"/>
      <c r="B45" s="578"/>
      <c r="C45" s="583"/>
      <c r="D45" s="651"/>
      <c r="E45" s="692"/>
      <c r="F45" s="691"/>
      <c r="G45" s="184" t="str">
        <f>'Enjeu1 SANTE ET BIEN ETRE'!$G$10</f>
        <v>AJ</v>
      </c>
      <c r="H45" s="330">
        <f t="shared" si="7"/>
        <v>1</v>
      </c>
      <c r="I45" s="360"/>
      <c r="J45" s="251" t="s">
        <v>23</v>
      </c>
      <c r="K45" s="172"/>
      <c r="L45" s="172"/>
      <c r="M45" s="186" t="e">
        <f t="shared" si="1"/>
        <v>#DIV/0!</v>
      </c>
      <c r="N45" s="172"/>
      <c r="O45" s="172"/>
      <c r="P45" s="186" t="e">
        <f t="shared" si="2"/>
        <v>#DIV/0!</v>
      </c>
      <c r="Q45" s="172"/>
      <c r="R45" s="172"/>
      <c r="S45" s="186" t="e">
        <f t="shared" si="3"/>
        <v>#DIV/0!</v>
      </c>
      <c r="T45" s="172"/>
      <c r="U45" s="172"/>
      <c r="V45" s="186" t="e">
        <f t="shared" si="4"/>
        <v>#DIV/0!</v>
      </c>
      <c r="W45" s="172"/>
      <c r="X45" s="172"/>
      <c r="Y45" s="186" t="e">
        <f t="shared" si="5"/>
        <v>#DIV/0!</v>
      </c>
      <c r="Z45" s="172"/>
      <c r="AA45" s="172"/>
      <c r="AB45" s="201" t="e">
        <f t="shared" si="6"/>
        <v>#DIV/0!</v>
      </c>
    </row>
    <row r="46" spans="1:28" s="27" customFormat="1" ht="14.25" customHeight="1" x14ac:dyDescent="0.2">
      <c r="A46" s="556"/>
      <c r="B46" s="578"/>
      <c r="C46" s="583"/>
      <c r="D46" s="651"/>
      <c r="E46" s="692"/>
      <c r="F46" s="691"/>
      <c r="G46" s="184" t="str">
        <f>'Enjeu1 SANTE ET BIEN ETRE'!$G$11</f>
        <v>SSIAD</v>
      </c>
      <c r="H46" s="330">
        <f t="shared" si="7"/>
        <v>1</v>
      </c>
      <c r="I46" s="360"/>
      <c r="J46" s="251" t="s">
        <v>23</v>
      </c>
      <c r="K46" s="172"/>
      <c r="L46" s="172"/>
      <c r="M46" s="186" t="e">
        <f t="shared" si="1"/>
        <v>#DIV/0!</v>
      </c>
      <c r="N46" s="172"/>
      <c r="O46" s="172"/>
      <c r="P46" s="186" t="e">
        <f t="shared" si="2"/>
        <v>#DIV/0!</v>
      </c>
      <c r="Q46" s="172"/>
      <c r="R46" s="172"/>
      <c r="S46" s="186" t="e">
        <f t="shared" si="3"/>
        <v>#DIV/0!</v>
      </c>
      <c r="T46" s="172"/>
      <c r="U46" s="172"/>
      <c r="V46" s="186" t="e">
        <f t="shared" si="4"/>
        <v>#DIV/0!</v>
      </c>
      <c r="W46" s="172"/>
      <c r="X46" s="172"/>
      <c r="Y46" s="186" t="e">
        <f t="shared" si="5"/>
        <v>#DIV/0!</v>
      </c>
      <c r="Z46" s="172"/>
      <c r="AA46" s="172"/>
      <c r="AB46" s="201" t="e">
        <f t="shared" si="6"/>
        <v>#DIV/0!</v>
      </c>
    </row>
    <row r="47" spans="1:28" s="27" customFormat="1" ht="14.25" customHeight="1" x14ac:dyDescent="0.2">
      <c r="A47" s="556"/>
      <c r="B47" s="578"/>
      <c r="C47" s="583"/>
      <c r="D47" s="651"/>
      <c r="E47" s="692"/>
      <c r="F47" s="691"/>
      <c r="G47" s="184" t="str">
        <f>'Enjeu1 SANTE ET BIEN ETRE'!$G$12</f>
        <v>EHPAD 3 (HP + HT)</v>
      </c>
      <c r="H47" s="330">
        <f t="shared" si="7"/>
        <v>1</v>
      </c>
      <c r="I47" s="360"/>
      <c r="J47" s="251" t="s">
        <v>23</v>
      </c>
      <c r="K47" s="172"/>
      <c r="L47" s="172"/>
      <c r="M47" s="186" t="e">
        <f t="shared" si="1"/>
        <v>#DIV/0!</v>
      </c>
      <c r="N47" s="172"/>
      <c r="O47" s="172"/>
      <c r="P47" s="186" t="e">
        <f t="shared" si="2"/>
        <v>#DIV/0!</v>
      </c>
      <c r="Q47" s="172"/>
      <c r="R47" s="172"/>
      <c r="S47" s="186" t="e">
        <f t="shared" si="3"/>
        <v>#DIV/0!</v>
      </c>
      <c r="T47" s="172"/>
      <c r="U47" s="172"/>
      <c r="V47" s="186" t="e">
        <f t="shared" si="4"/>
        <v>#DIV/0!</v>
      </c>
      <c r="W47" s="172"/>
      <c r="X47" s="172"/>
      <c r="Y47" s="186" t="e">
        <f t="shared" si="5"/>
        <v>#DIV/0!</v>
      </c>
      <c r="Z47" s="172"/>
      <c r="AA47" s="172"/>
      <c r="AB47" s="201" t="e">
        <f t="shared" si="6"/>
        <v>#DIV/0!</v>
      </c>
    </row>
    <row r="48" spans="1:28" s="27" customFormat="1" ht="14.25" customHeight="1" x14ac:dyDescent="0.2">
      <c r="A48" s="556"/>
      <c r="B48" s="578"/>
      <c r="C48" s="583"/>
      <c r="D48" s="651"/>
      <c r="E48" s="692"/>
      <c r="F48" s="691"/>
      <c r="G48" s="184" t="str">
        <f>'Enjeu1 SANTE ET BIEN ETRE'!$G$13</f>
        <v>EHPAD 4 (HP + HT)</v>
      </c>
      <c r="H48" s="330">
        <f t="shared" si="7"/>
        <v>1</v>
      </c>
      <c r="I48" s="360"/>
      <c r="J48" s="251" t="s">
        <v>23</v>
      </c>
      <c r="K48" s="172"/>
      <c r="L48" s="172"/>
      <c r="M48" s="186" t="e">
        <f t="shared" si="1"/>
        <v>#DIV/0!</v>
      </c>
      <c r="N48" s="172"/>
      <c r="O48" s="172"/>
      <c r="P48" s="186" t="e">
        <f t="shared" si="2"/>
        <v>#DIV/0!</v>
      </c>
      <c r="Q48" s="172"/>
      <c r="R48" s="172"/>
      <c r="S48" s="186" t="e">
        <f t="shared" si="3"/>
        <v>#DIV/0!</v>
      </c>
      <c r="T48" s="172"/>
      <c r="U48" s="172"/>
      <c r="V48" s="186" t="e">
        <f t="shared" si="4"/>
        <v>#DIV/0!</v>
      </c>
      <c r="W48" s="172"/>
      <c r="X48" s="172"/>
      <c r="Y48" s="186" t="e">
        <f t="shared" si="5"/>
        <v>#DIV/0!</v>
      </c>
      <c r="Z48" s="172"/>
      <c r="AA48" s="172"/>
      <c r="AB48" s="201" t="e">
        <f t="shared" si="6"/>
        <v>#DIV/0!</v>
      </c>
    </row>
    <row r="49" spans="1:28" ht="14.25" customHeight="1" x14ac:dyDescent="0.2">
      <c r="A49" s="556"/>
      <c r="B49" s="578"/>
      <c r="C49" s="583"/>
      <c r="D49" s="651"/>
      <c r="E49" s="692"/>
      <c r="F49" s="691"/>
      <c r="G49" s="184" t="str">
        <f>'Enjeu1 SANTE ET BIEN ETRE'!$G$14</f>
        <v>EHPAD 5 (HP + HT)</v>
      </c>
      <c r="H49" s="330">
        <f t="shared" si="7"/>
        <v>1</v>
      </c>
      <c r="I49" s="360"/>
      <c r="J49" s="251" t="s">
        <v>23</v>
      </c>
      <c r="K49" s="172"/>
      <c r="L49" s="172"/>
      <c r="M49" s="186" t="e">
        <f t="shared" si="1"/>
        <v>#DIV/0!</v>
      </c>
      <c r="N49" s="172"/>
      <c r="O49" s="172"/>
      <c r="P49" s="186" t="e">
        <f t="shared" si="2"/>
        <v>#DIV/0!</v>
      </c>
      <c r="Q49" s="172"/>
      <c r="R49" s="172"/>
      <c r="S49" s="186" t="e">
        <f t="shared" si="3"/>
        <v>#DIV/0!</v>
      </c>
      <c r="T49" s="172"/>
      <c r="U49" s="172"/>
      <c r="V49" s="186" t="e">
        <f t="shared" si="4"/>
        <v>#DIV/0!</v>
      </c>
      <c r="W49" s="172"/>
      <c r="X49" s="172"/>
      <c r="Y49" s="186" t="e">
        <f t="shared" si="5"/>
        <v>#DIV/0!</v>
      </c>
      <c r="Z49" s="172"/>
      <c r="AA49" s="172"/>
      <c r="AB49" s="201" t="e">
        <f t="shared" si="6"/>
        <v>#DIV/0!</v>
      </c>
    </row>
    <row r="50" spans="1:28" ht="14.25" customHeight="1" x14ac:dyDescent="0.2">
      <c r="A50" s="556"/>
      <c r="B50" s="578"/>
      <c r="C50" s="583"/>
      <c r="D50" s="651"/>
      <c r="E50" s="692"/>
      <c r="F50" s="691"/>
      <c r="G50" s="187" t="str">
        <f>'Enjeu1 SANTE ET BIEN ETRE'!$G$15</f>
        <v>EHPAD 6 (HP + HT)</v>
      </c>
      <c r="H50" s="333">
        <f t="shared" si="7"/>
        <v>1</v>
      </c>
      <c r="I50" s="361"/>
      <c r="J50" s="254" t="s">
        <v>23</v>
      </c>
      <c r="K50" s="178"/>
      <c r="L50" s="178"/>
      <c r="M50" s="189" t="e">
        <f t="shared" si="1"/>
        <v>#DIV/0!</v>
      </c>
      <c r="N50" s="178"/>
      <c r="O50" s="178"/>
      <c r="P50" s="189" t="e">
        <f t="shared" si="2"/>
        <v>#DIV/0!</v>
      </c>
      <c r="Q50" s="178"/>
      <c r="R50" s="178"/>
      <c r="S50" s="189" t="e">
        <f t="shared" si="3"/>
        <v>#DIV/0!</v>
      </c>
      <c r="T50" s="178"/>
      <c r="U50" s="178"/>
      <c r="V50" s="189" t="e">
        <f t="shared" si="4"/>
        <v>#DIV/0!</v>
      </c>
      <c r="W50" s="178"/>
      <c r="X50" s="178"/>
      <c r="Y50" s="189" t="e">
        <f t="shared" si="5"/>
        <v>#DIV/0!</v>
      </c>
      <c r="Z50" s="178"/>
      <c r="AA50" s="178"/>
      <c r="AB50" s="202" t="e">
        <f t="shared" si="6"/>
        <v>#DIV/0!</v>
      </c>
    </row>
    <row r="51" spans="1:28" ht="14.25" customHeight="1" x14ac:dyDescent="0.2">
      <c r="A51" s="556"/>
      <c r="B51" s="578"/>
      <c r="C51" s="583"/>
      <c r="D51" s="651"/>
      <c r="E51" s="692"/>
      <c r="F51" s="691" t="s">
        <v>131</v>
      </c>
      <c r="G51" s="163" t="str">
        <f>'Enjeu1 SANTE ET BIEN ETRE'!$G$8</f>
        <v>EHPAD 1 (HP+HT)</v>
      </c>
      <c r="H51" s="328">
        <f t="shared" si="7"/>
        <v>1</v>
      </c>
      <c r="I51" s="362" t="s">
        <v>172</v>
      </c>
      <c r="J51" s="88" t="s">
        <v>36</v>
      </c>
      <c r="K51" s="166"/>
      <c r="L51" s="166"/>
      <c r="M51" s="183" t="e">
        <f t="shared" si="1"/>
        <v>#DIV/0!</v>
      </c>
      <c r="N51" s="166"/>
      <c r="O51" s="166"/>
      <c r="P51" s="183" t="e">
        <f t="shared" si="2"/>
        <v>#DIV/0!</v>
      </c>
      <c r="Q51" s="166"/>
      <c r="R51" s="166"/>
      <c r="S51" s="183" t="e">
        <f t="shared" si="3"/>
        <v>#DIV/0!</v>
      </c>
      <c r="T51" s="166"/>
      <c r="U51" s="166"/>
      <c r="V51" s="183" t="e">
        <f t="shared" si="4"/>
        <v>#DIV/0!</v>
      </c>
      <c r="W51" s="166"/>
      <c r="X51" s="166"/>
      <c r="Y51" s="183" t="e">
        <f t="shared" si="5"/>
        <v>#DIV/0!</v>
      </c>
      <c r="Z51" s="166"/>
      <c r="AA51" s="166"/>
      <c r="AB51" s="200" t="e">
        <f t="shared" si="6"/>
        <v>#DIV/0!</v>
      </c>
    </row>
    <row r="52" spans="1:28" s="27" customFormat="1" ht="14.25" customHeight="1" x14ac:dyDescent="0.2">
      <c r="A52" s="556"/>
      <c r="B52" s="578"/>
      <c r="C52" s="583"/>
      <c r="D52" s="651"/>
      <c r="E52" s="692"/>
      <c r="F52" s="691"/>
      <c r="G52" s="169" t="str">
        <f>'Enjeu1 SANTE ET BIEN ETRE'!$G$9</f>
        <v>EHPAD 2 (HP+HT)</v>
      </c>
      <c r="H52" s="330">
        <f t="shared" si="7"/>
        <v>1</v>
      </c>
      <c r="I52" s="362" t="s">
        <v>172</v>
      </c>
      <c r="J52" s="332" t="s">
        <v>36</v>
      </c>
      <c r="K52" s="172"/>
      <c r="L52" s="172"/>
      <c r="M52" s="186" t="e">
        <f t="shared" si="1"/>
        <v>#DIV/0!</v>
      </c>
      <c r="N52" s="172"/>
      <c r="O52" s="172"/>
      <c r="P52" s="186" t="e">
        <f t="shared" si="2"/>
        <v>#DIV/0!</v>
      </c>
      <c r="Q52" s="172"/>
      <c r="R52" s="172"/>
      <c r="S52" s="186" t="e">
        <f t="shared" si="3"/>
        <v>#DIV/0!</v>
      </c>
      <c r="T52" s="172"/>
      <c r="U52" s="172"/>
      <c r="V52" s="186" t="e">
        <f t="shared" si="4"/>
        <v>#DIV/0!</v>
      </c>
      <c r="W52" s="172"/>
      <c r="X52" s="172"/>
      <c r="Y52" s="186" t="e">
        <f t="shared" si="5"/>
        <v>#DIV/0!</v>
      </c>
      <c r="Z52" s="172"/>
      <c r="AA52" s="172"/>
      <c r="AB52" s="201" t="e">
        <f t="shared" si="6"/>
        <v>#DIV/0!</v>
      </c>
    </row>
    <row r="53" spans="1:28" s="27" customFormat="1" ht="14.25" customHeight="1" x14ac:dyDescent="0.2">
      <c r="A53" s="556"/>
      <c r="B53" s="578"/>
      <c r="C53" s="583"/>
      <c r="D53" s="651"/>
      <c r="E53" s="692"/>
      <c r="F53" s="691"/>
      <c r="G53" s="169" t="str">
        <f>'Enjeu1 SANTE ET BIEN ETRE'!$G$10</f>
        <v>AJ</v>
      </c>
      <c r="H53" s="330">
        <f t="shared" si="7"/>
        <v>1</v>
      </c>
      <c r="I53" s="362" t="s">
        <v>172</v>
      </c>
      <c r="J53" s="332" t="s">
        <v>36</v>
      </c>
      <c r="K53" s="172"/>
      <c r="L53" s="172"/>
      <c r="M53" s="186" t="e">
        <f t="shared" si="1"/>
        <v>#DIV/0!</v>
      </c>
      <c r="N53" s="172"/>
      <c r="O53" s="172"/>
      <c r="P53" s="186" t="e">
        <f t="shared" si="2"/>
        <v>#DIV/0!</v>
      </c>
      <c r="Q53" s="172"/>
      <c r="R53" s="172"/>
      <c r="S53" s="186" t="e">
        <f t="shared" si="3"/>
        <v>#DIV/0!</v>
      </c>
      <c r="T53" s="172"/>
      <c r="U53" s="172"/>
      <c r="V53" s="186" t="e">
        <f t="shared" si="4"/>
        <v>#DIV/0!</v>
      </c>
      <c r="W53" s="172"/>
      <c r="X53" s="172"/>
      <c r="Y53" s="186" t="e">
        <f t="shared" si="5"/>
        <v>#DIV/0!</v>
      </c>
      <c r="Z53" s="172"/>
      <c r="AA53" s="172"/>
      <c r="AB53" s="201" t="e">
        <f t="shared" si="6"/>
        <v>#DIV/0!</v>
      </c>
    </row>
    <row r="54" spans="1:28" s="27" customFormat="1" ht="14.25" customHeight="1" x14ac:dyDescent="0.2">
      <c r="A54" s="556"/>
      <c r="B54" s="578"/>
      <c r="C54" s="583"/>
      <c r="D54" s="651"/>
      <c r="E54" s="692"/>
      <c r="F54" s="691"/>
      <c r="G54" s="169" t="str">
        <f>'Enjeu1 SANTE ET BIEN ETRE'!$G$11</f>
        <v>SSIAD</v>
      </c>
      <c r="H54" s="330">
        <f t="shared" si="7"/>
        <v>1</v>
      </c>
      <c r="I54" s="362" t="s">
        <v>172</v>
      </c>
      <c r="J54" s="332" t="s">
        <v>36</v>
      </c>
      <c r="K54" s="172"/>
      <c r="L54" s="172"/>
      <c r="M54" s="186" t="e">
        <f t="shared" si="1"/>
        <v>#DIV/0!</v>
      </c>
      <c r="N54" s="172"/>
      <c r="O54" s="172"/>
      <c r="P54" s="186" t="e">
        <f t="shared" si="2"/>
        <v>#DIV/0!</v>
      </c>
      <c r="Q54" s="172"/>
      <c r="R54" s="172"/>
      <c r="S54" s="186" t="e">
        <f t="shared" si="3"/>
        <v>#DIV/0!</v>
      </c>
      <c r="T54" s="172"/>
      <c r="U54" s="172"/>
      <c r="V54" s="186" t="e">
        <f t="shared" si="4"/>
        <v>#DIV/0!</v>
      </c>
      <c r="W54" s="172"/>
      <c r="X54" s="172"/>
      <c r="Y54" s="186" t="e">
        <f t="shared" si="5"/>
        <v>#DIV/0!</v>
      </c>
      <c r="Z54" s="172"/>
      <c r="AA54" s="172"/>
      <c r="AB54" s="201" t="e">
        <f t="shared" si="6"/>
        <v>#DIV/0!</v>
      </c>
    </row>
    <row r="55" spans="1:28" s="27" customFormat="1" ht="14.25" customHeight="1" x14ac:dyDescent="0.2">
      <c r="A55" s="556"/>
      <c r="B55" s="578"/>
      <c r="C55" s="583"/>
      <c r="D55" s="651"/>
      <c r="E55" s="692"/>
      <c r="F55" s="691"/>
      <c r="G55" s="169" t="str">
        <f>'Enjeu1 SANTE ET BIEN ETRE'!$G$12</f>
        <v>EHPAD 3 (HP + HT)</v>
      </c>
      <c r="H55" s="330">
        <f t="shared" si="7"/>
        <v>1</v>
      </c>
      <c r="I55" s="362" t="s">
        <v>172</v>
      </c>
      <c r="J55" s="332" t="s">
        <v>36</v>
      </c>
      <c r="K55" s="172"/>
      <c r="L55" s="172"/>
      <c r="M55" s="186" t="e">
        <f t="shared" si="1"/>
        <v>#DIV/0!</v>
      </c>
      <c r="N55" s="172"/>
      <c r="O55" s="172"/>
      <c r="P55" s="186" t="e">
        <f t="shared" si="2"/>
        <v>#DIV/0!</v>
      </c>
      <c r="Q55" s="172"/>
      <c r="R55" s="172"/>
      <c r="S55" s="186" t="e">
        <f t="shared" si="3"/>
        <v>#DIV/0!</v>
      </c>
      <c r="T55" s="172"/>
      <c r="U55" s="172"/>
      <c r="V55" s="186" t="e">
        <f t="shared" si="4"/>
        <v>#DIV/0!</v>
      </c>
      <c r="W55" s="172"/>
      <c r="X55" s="172"/>
      <c r="Y55" s="186" t="e">
        <f t="shared" si="5"/>
        <v>#DIV/0!</v>
      </c>
      <c r="Z55" s="172"/>
      <c r="AA55" s="172"/>
      <c r="AB55" s="201" t="e">
        <f t="shared" si="6"/>
        <v>#DIV/0!</v>
      </c>
    </row>
    <row r="56" spans="1:28" ht="14.25" customHeight="1" x14ac:dyDescent="0.2">
      <c r="A56" s="556"/>
      <c r="B56" s="578"/>
      <c r="C56" s="583"/>
      <c r="D56" s="651"/>
      <c r="E56" s="692"/>
      <c r="F56" s="691"/>
      <c r="G56" s="169" t="str">
        <f>'Enjeu1 SANTE ET BIEN ETRE'!$G$13</f>
        <v>EHPAD 4 (HP + HT)</v>
      </c>
      <c r="H56" s="330">
        <f t="shared" si="7"/>
        <v>1</v>
      </c>
      <c r="I56" s="362" t="s">
        <v>172</v>
      </c>
      <c r="J56" s="332" t="s">
        <v>36</v>
      </c>
      <c r="K56" s="172"/>
      <c r="L56" s="172"/>
      <c r="M56" s="186" t="e">
        <f t="shared" si="1"/>
        <v>#DIV/0!</v>
      </c>
      <c r="N56" s="172"/>
      <c r="O56" s="172"/>
      <c r="P56" s="186" t="e">
        <f t="shared" si="2"/>
        <v>#DIV/0!</v>
      </c>
      <c r="Q56" s="172"/>
      <c r="R56" s="172"/>
      <c r="S56" s="186" t="e">
        <f t="shared" si="3"/>
        <v>#DIV/0!</v>
      </c>
      <c r="T56" s="172"/>
      <c r="U56" s="172"/>
      <c r="V56" s="186" t="e">
        <f t="shared" si="4"/>
        <v>#DIV/0!</v>
      </c>
      <c r="W56" s="172"/>
      <c r="X56" s="172"/>
      <c r="Y56" s="186" t="e">
        <f t="shared" si="5"/>
        <v>#DIV/0!</v>
      </c>
      <c r="Z56" s="172"/>
      <c r="AA56" s="172"/>
      <c r="AB56" s="201" t="e">
        <f t="shared" si="6"/>
        <v>#DIV/0!</v>
      </c>
    </row>
    <row r="57" spans="1:28" ht="14.25" customHeight="1" x14ac:dyDescent="0.2">
      <c r="A57" s="556"/>
      <c r="B57" s="578"/>
      <c r="C57" s="583"/>
      <c r="D57" s="651"/>
      <c r="E57" s="692"/>
      <c r="F57" s="691"/>
      <c r="G57" s="169" t="str">
        <f>'Enjeu1 SANTE ET BIEN ETRE'!$G$14</f>
        <v>EHPAD 5 (HP + HT)</v>
      </c>
      <c r="H57" s="330">
        <f t="shared" si="7"/>
        <v>1</v>
      </c>
      <c r="I57" s="362" t="s">
        <v>172</v>
      </c>
      <c r="J57" s="332" t="s">
        <v>36</v>
      </c>
      <c r="K57" s="172"/>
      <c r="L57" s="172"/>
      <c r="M57" s="186" t="e">
        <f t="shared" si="1"/>
        <v>#DIV/0!</v>
      </c>
      <c r="N57" s="172"/>
      <c r="O57" s="172"/>
      <c r="P57" s="186" t="e">
        <f t="shared" si="2"/>
        <v>#DIV/0!</v>
      </c>
      <c r="Q57" s="172"/>
      <c r="R57" s="172"/>
      <c r="S57" s="186" t="e">
        <f t="shared" si="3"/>
        <v>#DIV/0!</v>
      </c>
      <c r="T57" s="172"/>
      <c r="U57" s="172"/>
      <c r="V57" s="186" t="e">
        <f t="shared" si="4"/>
        <v>#DIV/0!</v>
      </c>
      <c r="W57" s="172"/>
      <c r="X57" s="172"/>
      <c r="Y57" s="186" t="e">
        <f t="shared" si="5"/>
        <v>#DIV/0!</v>
      </c>
      <c r="Z57" s="172"/>
      <c r="AA57" s="172"/>
      <c r="AB57" s="201" t="e">
        <f t="shared" si="6"/>
        <v>#DIV/0!</v>
      </c>
    </row>
    <row r="58" spans="1:28" ht="14.25" customHeight="1" x14ac:dyDescent="0.2">
      <c r="A58" s="556"/>
      <c r="B58" s="578"/>
      <c r="C58" s="583"/>
      <c r="D58" s="651"/>
      <c r="E58" s="692"/>
      <c r="F58" s="691"/>
      <c r="G58" s="175" t="str">
        <f>'Enjeu1 SANTE ET BIEN ETRE'!$G$15</f>
        <v>EHPAD 6 (HP + HT)</v>
      </c>
      <c r="H58" s="333">
        <f t="shared" si="7"/>
        <v>1</v>
      </c>
      <c r="I58" s="362" t="s">
        <v>172</v>
      </c>
      <c r="J58" s="335" t="s">
        <v>36</v>
      </c>
      <c r="K58" s="178"/>
      <c r="L58" s="178"/>
      <c r="M58" s="189" t="e">
        <f t="shared" si="1"/>
        <v>#DIV/0!</v>
      </c>
      <c r="N58" s="178"/>
      <c r="O58" s="178"/>
      <c r="P58" s="189" t="e">
        <f t="shared" si="2"/>
        <v>#DIV/0!</v>
      </c>
      <c r="Q58" s="178"/>
      <c r="R58" s="178"/>
      <c r="S58" s="189" t="e">
        <f t="shared" si="3"/>
        <v>#DIV/0!</v>
      </c>
      <c r="T58" s="178"/>
      <c r="U58" s="178"/>
      <c r="V58" s="189" t="e">
        <f t="shared" si="4"/>
        <v>#DIV/0!</v>
      </c>
      <c r="W58" s="178"/>
      <c r="X58" s="178"/>
      <c r="Y58" s="189" t="e">
        <f t="shared" si="5"/>
        <v>#DIV/0!</v>
      </c>
      <c r="Z58" s="178"/>
      <c r="AA58" s="178"/>
      <c r="AB58" s="202" t="e">
        <f t="shared" si="6"/>
        <v>#DIV/0!</v>
      </c>
    </row>
    <row r="59" spans="1:28" ht="14.25" customHeight="1" x14ac:dyDescent="0.2">
      <c r="A59" s="556"/>
      <c r="B59" s="578"/>
      <c r="C59" s="583"/>
      <c r="D59" s="651" t="s">
        <v>86</v>
      </c>
      <c r="E59" s="692"/>
      <c r="F59" s="691" t="s">
        <v>173</v>
      </c>
      <c r="G59" s="180" t="str">
        <f>'Enjeu1 SANTE ET BIEN ETRE'!$G$8</f>
        <v>EHPAD 1 (HP+HT)</v>
      </c>
      <c r="H59" s="328">
        <f t="shared" si="7"/>
        <v>1</v>
      </c>
      <c r="I59" s="359"/>
      <c r="J59" s="248" t="s">
        <v>23</v>
      </c>
      <c r="K59" s="166"/>
      <c r="L59" s="166"/>
      <c r="M59" s="183" t="e">
        <f t="shared" si="1"/>
        <v>#DIV/0!</v>
      </c>
      <c r="N59" s="166"/>
      <c r="O59" s="166"/>
      <c r="P59" s="183" t="e">
        <f t="shared" si="2"/>
        <v>#DIV/0!</v>
      </c>
      <c r="Q59" s="166"/>
      <c r="R59" s="166"/>
      <c r="S59" s="183" t="e">
        <f t="shared" si="3"/>
        <v>#DIV/0!</v>
      </c>
      <c r="T59" s="166"/>
      <c r="U59" s="166"/>
      <c r="V59" s="183" t="e">
        <f t="shared" si="4"/>
        <v>#DIV/0!</v>
      </c>
      <c r="W59" s="166"/>
      <c r="X59" s="166"/>
      <c r="Y59" s="183" t="e">
        <f t="shared" si="5"/>
        <v>#DIV/0!</v>
      </c>
      <c r="Z59" s="166"/>
      <c r="AA59" s="166"/>
      <c r="AB59" s="200" t="e">
        <f t="shared" si="6"/>
        <v>#DIV/0!</v>
      </c>
    </row>
    <row r="60" spans="1:28" s="27" customFormat="1" ht="14.25" customHeight="1" x14ac:dyDescent="0.2">
      <c r="A60" s="556"/>
      <c r="B60" s="578"/>
      <c r="C60" s="583"/>
      <c r="D60" s="651"/>
      <c r="E60" s="692"/>
      <c r="F60" s="691"/>
      <c r="G60" s="184" t="str">
        <f>'Enjeu1 SANTE ET BIEN ETRE'!$G$9</f>
        <v>EHPAD 2 (HP+HT)</v>
      </c>
      <c r="H60" s="330">
        <f t="shared" si="7"/>
        <v>1</v>
      </c>
      <c r="I60" s="360"/>
      <c r="J60" s="251" t="s">
        <v>23</v>
      </c>
      <c r="K60" s="172"/>
      <c r="L60" s="172"/>
      <c r="M60" s="186" t="e">
        <f t="shared" si="1"/>
        <v>#DIV/0!</v>
      </c>
      <c r="N60" s="172"/>
      <c r="O60" s="172"/>
      <c r="P60" s="186" t="e">
        <f t="shared" si="2"/>
        <v>#DIV/0!</v>
      </c>
      <c r="Q60" s="172"/>
      <c r="R60" s="172"/>
      <c r="S60" s="186" t="e">
        <f t="shared" si="3"/>
        <v>#DIV/0!</v>
      </c>
      <c r="T60" s="172"/>
      <c r="U60" s="172"/>
      <c r="V60" s="186" t="e">
        <f t="shared" si="4"/>
        <v>#DIV/0!</v>
      </c>
      <c r="W60" s="172"/>
      <c r="X60" s="172"/>
      <c r="Y60" s="186" t="e">
        <f t="shared" si="5"/>
        <v>#DIV/0!</v>
      </c>
      <c r="Z60" s="172"/>
      <c r="AA60" s="172"/>
      <c r="AB60" s="201" t="e">
        <f t="shared" si="6"/>
        <v>#DIV/0!</v>
      </c>
    </row>
    <row r="61" spans="1:28" s="27" customFormat="1" ht="14.25" customHeight="1" x14ac:dyDescent="0.2">
      <c r="A61" s="556"/>
      <c r="B61" s="578"/>
      <c r="C61" s="583"/>
      <c r="D61" s="651"/>
      <c r="E61" s="692"/>
      <c r="F61" s="691"/>
      <c r="G61" s="184" t="str">
        <f>'Enjeu1 SANTE ET BIEN ETRE'!$G$10</f>
        <v>AJ</v>
      </c>
      <c r="H61" s="330">
        <f t="shared" si="7"/>
        <v>1</v>
      </c>
      <c r="I61" s="360"/>
      <c r="J61" s="251" t="s">
        <v>23</v>
      </c>
      <c r="K61" s="172"/>
      <c r="L61" s="172"/>
      <c r="M61" s="186" t="e">
        <f t="shared" si="1"/>
        <v>#DIV/0!</v>
      </c>
      <c r="N61" s="172"/>
      <c r="O61" s="172"/>
      <c r="P61" s="186" t="e">
        <f t="shared" si="2"/>
        <v>#DIV/0!</v>
      </c>
      <c r="Q61" s="172"/>
      <c r="R61" s="172"/>
      <c r="S61" s="186" t="e">
        <f t="shared" si="3"/>
        <v>#DIV/0!</v>
      </c>
      <c r="T61" s="172"/>
      <c r="U61" s="172"/>
      <c r="V61" s="186" t="e">
        <f t="shared" si="4"/>
        <v>#DIV/0!</v>
      </c>
      <c r="W61" s="172"/>
      <c r="X61" s="172"/>
      <c r="Y61" s="186" t="e">
        <f t="shared" si="5"/>
        <v>#DIV/0!</v>
      </c>
      <c r="Z61" s="172"/>
      <c r="AA61" s="172"/>
      <c r="AB61" s="201" t="e">
        <f t="shared" si="6"/>
        <v>#DIV/0!</v>
      </c>
    </row>
    <row r="62" spans="1:28" s="27" customFormat="1" ht="14.25" customHeight="1" x14ac:dyDescent="0.2">
      <c r="A62" s="556"/>
      <c r="B62" s="578"/>
      <c r="C62" s="583"/>
      <c r="D62" s="651"/>
      <c r="E62" s="692"/>
      <c r="F62" s="691"/>
      <c r="G62" s="184" t="str">
        <f>'Enjeu1 SANTE ET BIEN ETRE'!$G$11</f>
        <v>SSIAD</v>
      </c>
      <c r="H62" s="330">
        <f t="shared" si="7"/>
        <v>1</v>
      </c>
      <c r="I62" s="360"/>
      <c r="J62" s="251" t="s">
        <v>23</v>
      </c>
      <c r="K62" s="172"/>
      <c r="L62" s="172"/>
      <c r="M62" s="186" t="e">
        <f t="shared" si="1"/>
        <v>#DIV/0!</v>
      </c>
      <c r="N62" s="172"/>
      <c r="O62" s="172"/>
      <c r="P62" s="186" t="e">
        <f t="shared" si="2"/>
        <v>#DIV/0!</v>
      </c>
      <c r="Q62" s="172"/>
      <c r="R62" s="172"/>
      <c r="S62" s="186" t="e">
        <f t="shared" si="3"/>
        <v>#DIV/0!</v>
      </c>
      <c r="T62" s="172"/>
      <c r="U62" s="172"/>
      <c r="V62" s="186" t="e">
        <f t="shared" si="4"/>
        <v>#DIV/0!</v>
      </c>
      <c r="W62" s="172"/>
      <c r="X62" s="172"/>
      <c r="Y62" s="186" t="e">
        <f t="shared" si="5"/>
        <v>#DIV/0!</v>
      </c>
      <c r="Z62" s="172"/>
      <c r="AA62" s="172"/>
      <c r="AB62" s="201" t="e">
        <f t="shared" si="6"/>
        <v>#DIV/0!</v>
      </c>
    </row>
    <row r="63" spans="1:28" s="27" customFormat="1" ht="14.25" customHeight="1" x14ac:dyDescent="0.2">
      <c r="A63" s="556"/>
      <c r="B63" s="578"/>
      <c r="C63" s="583"/>
      <c r="D63" s="651"/>
      <c r="E63" s="692"/>
      <c r="F63" s="691"/>
      <c r="G63" s="184" t="str">
        <f>'Enjeu1 SANTE ET BIEN ETRE'!$G$12</f>
        <v>EHPAD 3 (HP + HT)</v>
      </c>
      <c r="H63" s="330">
        <f t="shared" si="7"/>
        <v>1</v>
      </c>
      <c r="I63" s="360"/>
      <c r="J63" s="251" t="s">
        <v>23</v>
      </c>
      <c r="K63" s="172"/>
      <c r="L63" s="172"/>
      <c r="M63" s="186" t="e">
        <f t="shared" si="1"/>
        <v>#DIV/0!</v>
      </c>
      <c r="N63" s="172"/>
      <c r="O63" s="172"/>
      <c r="P63" s="186" t="e">
        <f t="shared" si="2"/>
        <v>#DIV/0!</v>
      </c>
      <c r="Q63" s="172"/>
      <c r="R63" s="172"/>
      <c r="S63" s="186" t="e">
        <f t="shared" si="3"/>
        <v>#DIV/0!</v>
      </c>
      <c r="T63" s="172"/>
      <c r="U63" s="172"/>
      <c r="V63" s="186" t="e">
        <f t="shared" si="4"/>
        <v>#DIV/0!</v>
      </c>
      <c r="W63" s="172"/>
      <c r="X63" s="172"/>
      <c r="Y63" s="186" t="e">
        <f t="shared" si="5"/>
        <v>#DIV/0!</v>
      </c>
      <c r="Z63" s="172"/>
      <c r="AA63" s="172"/>
      <c r="AB63" s="201" t="e">
        <f t="shared" si="6"/>
        <v>#DIV/0!</v>
      </c>
    </row>
    <row r="64" spans="1:28" ht="14.25" customHeight="1" x14ac:dyDescent="0.2">
      <c r="A64" s="556"/>
      <c r="B64" s="578"/>
      <c r="C64" s="583"/>
      <c r="D64" s="651"/>
      <c r="E64" s="692"/>
      <c r="F64" s="691"/>
      <c r="G64" s="184" t="str">
        <f>'Enjeu1 SANTE ET BIEN ETRE'!$G$13</f>
        <v>EHPAD 4 (HP + HT)</v>
      </c>
      <c r="H64" s="330">
        <f t="shared" si="7"/>
        <v>1</v>
      </c>
      <c r="I64" s="360"/>
      <c r="J64" s="251" t="s">
        <v>23</v>
      </c>
      <c r="K64" s="172"/>
      <c r="L64" s="172"/>
      <c r="M64" s="186" t="e">
        <f t="shared" si="1"/>
        <v>#DIV/0!</v>
      </c>
      <c r="N64" s="172"/>
      <c r="O64" s="172"/>
      <c r="P64" s="186" t="e">
        <f t="shared" si="2"/>
        <v>#DIV/0!</v>
      </c>
      <c r="Q64" s="172"/>
      <c r="R64" s="172"/>
      <c r="S64" s="186" t="e">
        <f t="shared" si="3"/>
        <v>#DIV/0!</v>
      </c>
      <c r="T64" s="172"/>
      <c r="U64" s="172"/>
      <c r="V64" s="186" t="e">
        <f t="shared" si="4"/>
        <v>#DIV/0!</v>
      </c>
      <c r="W64" s="172"/>
      <c r="X64" s="172"/>
      <c r="Y64" s="186" t="e">
        <f t="shared" si="5"/>
        <v>#DIV/0!</v>
      </c>
      <c r="Z64" s="172"/>
      <c r="AA64" s="172"/>
      <c r="AB64" s="201" t="e">
        <f t="shared" si="6"/>
        <v>#DIV/0!</v>
      </c>
    </row>
    <row r="65" spans="1:28" ht="14.25" customHeight="1" x14ac:dyDescent="0.2">
      <c r="A65" s="556"/>
      <c r="B65" s="578"/>
      <c r="C65" s="583"/>
      <c r="D65" s="651"/>
      <c r="E65" s="692"/>
      <c r="F65" s="691"/>
      <c r="G65" s="184" t="str">
        <f>'Enjeu1 SANTE ET BIEN ETRE'!$G$14</f>
        <v>EHPAD 5 (HP + HT)</v>
      </c>
      <c r="H65" s="330">
        <f t="shared" si="7"/>
        <v>1</v>
      </c>
      <c r="I65" s="360"/>
      <c r="J65" s="251" t="s">
        <v>23</v>
      </c>
      <c r="K65" s="172"/>
      <c r="L65" s="172"/>
      <c r="M65" s="186" t="e">
        <f t="shared" si="1"/>
        <v>#DIV/0!</v>
      </c>
      <c r="N65" s="172"/>
      <c r="O65" s="172"/>
      <c r="P65" s="186" t="e">
        <f t="shared" si="2"/>
        <v>#DIV/0!</v>
      </c>
      <c r="Q65" s="172"/>
      <c r="R65" s="172"/>
      <c r="S65" s="186" t="e">
        <f t="shared" si="3"/>
        <v>#DIV/0!</v>
      </c>
      <c r="T65" s="172"/>
      <c r="U65" s="172"/>
      <c r="V65" s="186" t="e">
        <f t="shared" si="4"/>
        <v>#DIV/0!</v>
      </c>
      <c r="W65" s="172"/>
      <c r="X65" s="172"/>
      <c r="Y65" s="186" t="e">
        <f t="shared" si="5"/>
        <v>#DIV/0!</v>
      </c>
      <c r="Z65" s="172"/>
      <c r="AA65" s="172"/>
      <c r="AB65" s="201" t="e">
        <f t="shared" si="6"/>
        <v>#DIV/0!</v>
      </c>
    </row>
    <row r="66" spans="1:28" ht="14.25" customHeight="1" x14ac:dyDescent="0.2">
      <c r="A66" s="556"/>
      <c r="B66" s="578"/>
      <c r="C66" s="583"/>
      <c r="D66" s="651"/>
      <c r="E66" s="692"/>
      <c r="F66" s="691"/>
      <c r="G66" s="187" t="str">
        <f>'Enjeu1 SANTE ET BIEN ETRE'!$G$15</f>
        <v>EHPAD 6 (HP + HT)</v>
      </c>
      <c r="H66" s="333">
        <f t="shared" si="7"/>
        <v>1</v>
      </c>
      <c r="I66" s="361"/>
      <c r="J66" s="254" t="s">
        <v>23</v>
      </c>
      <c r="K66" s="178"/>
      <c r="L66" s="178"/>
      <c r="M66" s="189" t="e">
        <f t="shared" si="1"/>
        <v>#DIV/0!</v>
      </c>
      <c r="N66" s="178"/>
      <c r="O66" s="178"/>
      <c r="P66" s="189" t="e">
        <f t="shared" si="2"/>
        <v>#DIV/0!</v>
      </c>
      <c r="Q66" s="178"/>
      <c r="R66" s="178"/>
      <c r="S66" s="189" t="e">
        <f t="shared" si="3"/>
        <v>#DIV/0!</v>
      </c>
      <c r="T66" s="178"/>
      <c r="U66" s="178"/>
      <c r="V66" s="189" t="e">
        <f t="shared" si="4"/>
        <v>#DIV/0!</v>
      </c>
      <c r="W66" s="178"/>
      <c r="X66" s="178"/>
      <c r="Y66" s="189" t="e">
        <f t="shared" si="5"/>
        <v>#DIV/0!</v>
      </c>
      <c r="Z66" s="178"/>
      <c r="AA66" s="178"/>
      <c r="AB66" s="202" t="e">
        <f t="shared" si="6"/>
        <v>#DIV/0!</v>
      </c>
    </row>
    <row r="67" spans="1:28" ht="14.25" customHeight="1" x14ac:dyDescent="0.2">
      <c r="A67" s="556"/>
      <c r="B67" s="578"/>
      <c r="C67" s="583"/>
      <c r="D67" s="651"/>
      <c r="E67" s="692"/>
      <c r="F67" s="691" t="s">
        <v>132</v>
      </c>
      <c r="G67" s="163" t="str">
        <f>'Enjeu1 SANTE ET BIEN ETRE'!$G$8</f>
        <v>EHPAD 1 (HP+HT)</v>
      </c>
      <c r="H67" s="328">
        <f t="shared" si="7"/>
        <v>1</v>
      </c>
      <c r="I67" s="365" t="s">
        <v>24</v>
      </c>
      <c r="J67" s="166" t="s">
        <v>26</v>
      </c>
      <c r="K67" s="247"/>
      <c r="L67" s="247"/>
      <c r="M67" s="248"/>
      <c r="N67" s="247"/>
      <c r="O67" s="247"/>
      <c r="P67" s="248"/>
      <c r="Q67" s="247"/>
      <c r="R67" s="247"/>
      <c r="S67" s="248"/>
      <c r="T67" s="247"/>
      <c r="U67" s="247"/>
      <c r="V67" s="248"/>
      <c r="W67" s="247"/>
      <c r="X67" s="247"/>
      <c r="Y67" s="248"/>
      <c r="Z67" s="247"/>
      <c r="AA67" s="247"/>
      <c r="AB67" s="249"/>
    </row>
    <row r="68" spans="1:28" s="27" customFormat="1" ht="14.25" customHeight="1" x14ac:dyDescent="0.2">
      <c r="A68" s="556"/>
      <c r="B68" s="578"/>
      <c r="C68" s="583"/>
      <c r="D68" s="651"/>
      <c r="E68" s="692"/>
      <c r="F68" s="691"/>
      <c r="G68" s="169" t="str">
        <f>'Enjeu1 SANTE ET BIEN ETRE'!$G$9</f>
        <v>EHPAD 2 (HP+HT)</v>
      </c>
      <c r="H68" s="330">
        <f t="shared" si="7"/>
        <v>1</v>
      </c>
      <c r="I68" s="366" t="s">
        <v>24</v>
      </c>
      <c r="J68" s="172" t="s">
        <v>26</v>
      </c>
      <c r="K68" s="250"/>
      <c r="L68" s="250"/>
      <c r="M68" s="251"/>
      <c r="N68" s="250"/>
      <c r="O68" s="250"/>
      <c r="P68" s="251"/>
      <c r="Q68" s="250"/>
      <c r="R68" s="250"/>
      <c r="S68" s="251"/>
      <c r="T68" s="250"/>
      <c r="U68" s="250"/>
      <c r="V68" s="251"/>
      <c r="W68" s="250"/>
      <c r="X68" s="250"/>
      <c r="Y68" s="251"/>
      <c r="Z68" s="250"/>
      <c r="AA68" s="250"/>
      <c r="AB68" s="252"/>
    </row>
    <row r="69" spans="1:28" s="27" customFormat="1" ht="14.25" customHeight="1" x14ac:dyDescent="0.2">
      <c r="A69" s="556"/>
      <c r="B69" s="578"/>
      <c r="C69" s="583"/>
      <c r="D69" s="651"/>
      <c r="E69" s="692"/>
      <c r="F69" s="691"/>
      <c r="G69" s="169" t="str">
        <f>'Enjeu1 SANTE ET BIEN ETRE'!$G$10</f>
        <v>AJ</v>
      </c>
      <c r="H69" s="330">
        <f t="shared" si="7"/>
        <v>1</v>
      </c>
      <c r="I69" s="366" t="s">
        <v>24</v>
      </c>
      <c r="J69" s="172" t="s">
        <v>26</v>
      </c>
      <c r="K69" s="250"/>
      <c r="L69" s="250"/>
      <c r="M69" s="251"/>
      <c r="N69" s="250"/>
      <c r="O69" s="250"/>
      <c r="P69" s="251"/>
      <c r="Q69" s="250"/>
      <c r="R69" s="250"/>
      <c r="S69" s="251"/>
      <c r="T69" s="250"/>
      <c r="U69" s="250"/>
      <c r="V69" s="251"/>
      <c r="W69" s="250"/>
      <c r="X69" s="250"/>
      <c r="Y69" s="251"/>
      <c r="Z69" s="250"/>
      <c r="AA69" s="250"/>
      <c r="AB69" s="252"/>
    </row>
    <row r="70" spans="1:28" s="27" customFormat="1" ht="14.25" customHeight="1" x14ac:dyDescent="0.2">
      <c r="A70" s="556"/>
      <c r="B70" s="578"/>
      <c r="C70" s="583"/>
      <c r="D70" s="651"/>
      <c r="E70" s="692"/>
      <c r="F70" s="691"/>
      <c r="G70" s="169" t="str">
        <f>'Enjeu1 SANTE ET BIEN ETRE'!$G$11</f>
        <v>SSIAD</v>
      </c>
      <c r="H70" s="330">
        <f t="shared" si="7"/>
        <v>1</v>
      </c>
      <c r="I70" s="366" t="s">
        <v>24</v>
      </c>
      <c r="J70" s="172" t="s">
        <v>26</v>
      </c>
      <c r="K70" s="250"/>
      <c r="L70" s="250"/>
      <c r="M70" s="251"/>
      <c r="N70" s="250"/>
      <c r="O70" s="250"/>
      <c r="P70" s="251"/>
      <c r="Q70" s="250"/>
      <c r="R70" s="250"/>
      <c r="S70" s="251"/>
      <c r="T70" s="250"/>
      <c r="U70" s="250"/>
      <c r="V70" s="251"/>
      <c r="W70" s="250"/>
      <c r="X70" s="250"/>
      <c r="Y70" s="251"/>
      <c r="Z70" s="250"/>
      <c r="AA70" s="250"/>
      <c r="AB70" s="252"/>
    </row>
    <row r="71" spans="1:28" s="27" customFormat="1" ht="14.25" customHeight="1" x14ac:dyDescent="0.2">
      <c r="A71" s="556"/>
      <c r="B71" s="578"/>
      <c r="C71" s="583"/>
      <c r="D71" s="651"/>
      <c r="E71" s="692"/>
      <c r="F71" s="691"/>
      <c r="G71" s="169" t="str">
        <f>'Enjeu1 SANTE ET BIEN ETRE'!$G$12</f>
        <v>EHPAD 3 (HP + HT)</v>
      </c>
      <c r="H71" s="330">
        <f t="shared" si="7"/>
        <v>1</v>
      </c>
      <c r="I71" s="366" t="s">
        <v>24</v>
      </c>
      <c r="J71" s="172" t="s">
        <v>26</v>
      </c>
      <c r="K71" s="250"/>
      <c r="L71" s="250"/>
      <c r="M71" s="251"/>
      <c r="N71" s="250"/>
      <c r="O71" s="250"/>
      <c r="P71" s="251"/>
      <c r="Q71" s="250"/>
      <c r="R71" s="250"/>
      <c r="S71" s="251"/>
      <c r="T71" s="250"/>
      <c r="U71" s="250"/>
      <c r="V71" s="251"/>
      <c r="W71" s="250"/>
      <c r="X71" s="250"/>
      <c r="Y71" s="251"/>
      <c r="Z71" s="250"/>
      <c r="AA71" s="250"/>
      <c r="AB71" s="252"/>
    </row>
    <row r="72" spans="1:28" ht="14.25" customHeight="1" x14ac:dyDescent="0.2">
      <c r="A72" s="556"/>
      <c r="B72" s="578"/>
      <c r="C72" s="583"/>
      <c r="D72" s="651"/>
      <c r="E72" s="692"/>
      <c r="F72" s="691"/>
      <c r="G72" s="169" t="str">
        <f>'Enjeu1 SANTE ET BIEN ETRE'!$G$13</f>
        <v>EHPAD 4 (HP + HT)</v>
      </c>
      <c r="H72" s="330">
        <f t="shared" si="7"/>
        <v>1</v>
      </c>
      <c r="I72" s="366" t="s">
        <v>24</v>
      </c>
      <c r="J72" s="172" t="s">
        <v>26</v>
      </c>
      <c r="K72" s="250"/>
      <c r="L72" s="250"/>
      <c r="M72" s="251"/>
      <c r="N72" s="250"/>
      <c r="O72" s="250"/>
      <c r="P72" s="251"/>
      <c r="Q72" s="250"/>
      <c r="R72" s="250"/>
      <c r="S72" s="251"/>
      <c r="T72" s="250"/>
      <c r="U72" s="250"/>
      <c r="V72" s="251"/>
      <c r="W72" s="250"/>
      <c r="X72" s="250"/>
      <c r="Y72" s="251"/>
      <c r="Z72" s="250"/>
      <c r="AA72" s="250"/>
      <c r="AB72" s="252"/>
    </row>
    <row r="73" spans="1:28" ht="14.25" customHeight="1" x14ac:dyDescent="0.2">
      <c r="A73" s="556"/>
      <c r="B73" s="578"/>
      <c r="C73" s="583"/>
      <c r="D73" s="651"/>
      <c r="E73" s="692"/>
      <c r="F73" s="691"/>
      <c r="G73" s="169" t="str">
        <f>'Enjeu1 SANTE ET BIEN ETRE'!$G$14</f>
        <v>EHPAD 5 (HP + HT)</v>
      </c>
      <c r="H73" s="330">
        <f t="shared" si="7"/>
        <v>1</v>
      </c>
      <c r="I73" s="366" t="s">
        <v>24</v>
      </c>
      <c r="J73" s="172" t="s">
        <v>26</v>
      </c>
      <c r="K73" s="250"/>
      <c r="L73" s="250"/>
      <c r="M73" s="251"/>
      <c r="N73" s="250"/>
      <c r="O73" s="250"/>
      <c r="P73" s="251"/>
      <c r="Q73" s="250"/>
      <c r="R73" s="250"/>
      <c r="S73" s="251"/>
      <c r="T73" s="250"/>
      <c r="U73" s="250"/>
      <c r="V73" s="251"/>
      <c r="W73" s="250"/>
      <c r="X73" s="250"/>
      <c r="Y73" s="251"/>
      <c r="Z73" s="250"/>
      <c r="AA73" s="250"/>
      <c r="AB73" s="252"/>
    </row>
    <row r="74" spans="1:28" ht="14.25" customHeight="1" thickBot="1" x14ac:dyDescent="0.25">
      <c r="A74" s="557"/>
      <c r="B74" s="581"/>
      <c r="C74" s="584"/>
      <c r="D74" s="700"/>
      <c r="E74" s="696"/>
      <c r="F74" s="697"/>
      <c r="G74" s="299" t="str">
        <f>'Enjeu1 SANTE ET BIEN ETRE'!$G$15</f>
        <v>EHPAD 6 (HP + HT)</v>
      </c>
      <c r="H74" s="356">
        <f t="shared" si="7"/>
        <v>1</v>
      </c>
      <c r="I74" s="373" t="s">
        <v>24</v>
      </c>
      <c r="J74" s="303" t="s">
        <v>26</v>
      </c>
      <c r="K74" s="261"/>
      <c r="L74" s="261"/>
      <c r="M74" s="262"/>
      <c r="N74" s="261"/>
      <c r="O74" s="261"/>
      <c r="P74" s="262"/>
      <c r="Q74" s="261"/>
      <c r="R74" s="261"/>
      <c r="S74" s="262"/>
      <c r="T74" s="261"/>
      <c r="U74" s="261"/>
      <c r="V74" s="262"/>
      <c r="W74" s="261"/>
      <c r="X74" s="261"/>
      <c r="Y74" s="262"/>
      <c r="Z74" s="261"/>
      <c r="AA74" s="261"/>
      <c r="AB74" s="263"/>
    </row>
    <row r="75" spans="1:28" s="27" customFormat="1" ht="14.25" customHeight="1" thickBot="1" x14ac:dyDescent="0.25">
      <c r="A75" s="368" t="s">
        <v>88</v>
      </c>
      <c r="B75" s="369"/>
      <c r="C75" s="369"/>
      <c r="D75" s="369"/>
      <c r="E75" s="369"/>
      <c r="F75" s="369"/>
      <c r="G75" s="369"/>
      <c r="H75" s="370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2"/>
    </row>
    <row r="76" spans="1:28" s="27" customFormat="1" ht="14.25" customHeight="1" x14ac:dyDescent="0.2">
      <c r="A76" s="563"/>
      <c r="B76" s="345" t="s">
        <v>89</v>
      </c>
      <c r="C76" s="346"/>
      <c r="D76" s="346"/>
      <c r="E76" s="346"/>
      <c r="F76" s="346"/>
      <c r="G76" s="346"/>
      <c r="H76" s="347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8"/>
      <c r="AB76" s="349"/>
    </row>
    <row r="77" spans="1:28" s="27" customFormat="1" ht="14.25" customHeight="1" x14ac:dyDescent="0.2">
      <c r="A77" s="563"/>
      <c r="B77" s="358"/>
      <c r="C77" s="336" t="s">
        <v>90</v>
      </c>
      <c r="D77" s="374"/>
      <c r="E77" s="375"/>
      <c r="F77" s="376"/>
      <c r="G77" s="377"/>
      <c r="H77" s="378"/>
      <c r="I77" s="376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9"/>
    </row>
    <row r="78" spans="1:28" ht="14.25" customHeight="1" x14ac:dyDescent="0.2">
      <c r="A78" s="563"/>
      <c r="B78" s="578"/>
      <c r="C78" s="579"/>
      <c r="D78" s="651" t="s">
        <v>91</v>
      </c>
      <c r="E78" s="692"/>
      <c r="F78" s="691" t="s">
        <v>133</v>
      </c>
      <c r="G78" s="180" t="str">
        <f>'Enjeu1 SANTE ET BIEN ETRE'!$G$8</f>
        <v>EHPAD 1 (HP+HT)</v>
      </c>
      <c r="H78" s="328">
        <f t="shared" ref="H78:H111" si="8">IF(G78&lt;&gt;"",1,0)</f>
        <v>1</v>
      </c>
      <c r="I78" s="365" t="s">
        <v>24</v>
      </c>
      <c r="J78" s="166" t="s">
        <v>30</v>
      </c>
      <c r="K78" s="247"/>
      <c r="L78" s="247"/>
      <c r="M78" s="183" t="e">
        <f t="shared" ref="M78:M111" si="9">+K78/L78</f>
        <v>#DIV/0!</v>
      </c>
      <c r="N78" s="166"/>
      <c r="O78" s="166"/>
      <c r="P78" s="183" t="e">
        <f t="shared" ref="P78:P111" si="10">+N78/O78</f>
        <v>#DIV/0!</v>
      </c>
      <c r="Q78" s="166"/>
      <c r="R78" s="166"/>
      <c r="S78" s="183" t="e">
        <f t="shared" ref="S78:S111" si="11">+Q78/R78</f>
        <v>#DIV/0!</v>
      </c>
      <c r="T78" s="166"/>
      <c r="U78" s="166"/>
      <c r="V78" s="183" t="e">
        <f t="shared" ref="V78:V111" si="12">+T78/U78</f>
        <v>#DIV/0!</v>
      </c>
      <c r="W78" s="166"/>
      <c r="X78" s="166"/>
      <c r="Y78" s="183" t="e">
        <f t="shared" ref="Y78:Y111" si="13">+W78/X78</f>
        <v>#DIV/0!</v>
      </c>
      <c r="Z78" s="166"/>
      <c r="AA78" s="166"/>
      <c r="AB78" s="200" t="e">
        <f t="shared" ref="AB78:AB111" si="14">+Z78/AA78</f>
        <v>#DIV/0!</v>
      </c>
    </row>
    <row r="79" spans="1:28" s="27" customFormat="1" ht="14.25" customHeight="1" x14ac:dyDescent="0.2">
      <c r="A79" s="563"/>
      <c r="B79" s="578"/>
      <c r="C79" s="579"/>
      <c r="D79" s="651"/>
      <c r="E79" s="692"/>
      <c r="F79" s="691"/>
      <c r="G79" s="184" t="str">
        <f>'Enjeu1 SANTE ET BIEN ETRE'!$G$9</f>
        <v>EHPAD 2 (HP+HT)</v>
      </c>
      <c r="H79" s="330">
        <f t="shared" si="8"/>
        <v>1</v>
      </c>
      <c r="I79" s="366" t="s">
        <v>24</v>
      </c>
      <c r="J79" s="172" t="s">
        <v>30</v>
      </c>
      <c r="K79" s="250"/>
      <c r="L79" s="250"/>
      <c r="M79" s="186" t="e">
        <f t="shared" si="9"/>
        <v>#DIV/0!</v>
      </c>
      <c r="N79" s="172"/>
      <c r="O79" s="172"/>
      <c r="P79" s="186" t="e">
        <f t="shared" si="10"/>
        <v>#DIV/0!</v>
      </c>
      <c r="Q79" s="172"/>
      <c r="R79" s="172"/>
      <c r="S79" s="186" t="e">
        <f t="shared" si="11"/>
        <v>#DIV/0!</v>
      </c>
      <c r="T79" s="172"/>
      <c r="U79" s="172"/>
      <c r="V79" s="186" t="e">
        <f t="shared" si="12"/>
        <v>#DIV/0!</v>
      </c>
      <c r="W79" s="172"/>
      <c r="X79" s="172"/>
      <c r="Y79" s="186" t="e">
        <f t="shared" si="13"/>
        <v>#DIV/0!</v>
      </c>
      <c r="Z79" s="172"/>
      <c r="AA79" s="172"/>
      <c r="AB79" s="201" t="e">
        <f t="shared" si="14"/>
        <v>#DIV/0!</v>
      </c>
    </row>
    <row r="80" spans="1:28" s="27" customFormat="1" ht="14.25" customHeight="1" x14ac:dyDescent="0.2">
      <c r="A80" s="563"/>
      <c r="B80" s="578"/>
      <c r="C80" s="579"/>
      <c r="D80" s="651"/>
      <c r="E80" s="692"/>
      <c r="F80" s="691"/>
      <c r="G80" s="184" t="str">
        <f>'Enjeu1 SANTE ET BIEN ETRE'!$G$10</f>
        <v>AJ</v>
      </c>
      <c r="H80" s="330">
        <f t="shared" si="8"/>
        <v>1</v>
      </c>
      <c r="I80" s="366" t="s">
        <v>24</v>
      </c>
      <c r="J80" s="172" t="s">
        <v>30</v>
      </c>
      <c r="K80" s="250"/>
      <c r="L80" s="250"/>
      <c r="M80" s="186" t="e">
        <f t="shared" si="9"/>
        <v>#DIV/0!</v>
      </c>
      <c r="N80" s="172"/>
      <c r="O80" s="172"/>
      <c r="P80" s="186" t="e">
        <f t="shared" si="10"/>
        <v>#DIV/0!</v>
      </c>
      <c r="Q80" s="172"/>
      <c r="R80" s="172"/>
      <c r="S80" s="186" t="e">
        <f t="shared" si="11"/>
        <v>#DIV/0!</v>
      </c>
      <c r="T80" s="172"/>
      <c r="U80" s="172"/>
      <c r="V80" s="186" t="e">
        <f t="shared" si="12"/>
        <v>#DIV/0!</v>
      </c>
      <c r="W80" s="172"/>
      <c r="X80" s="172"/>
      <c r="Y80" s="186" t="e">
        <f t="shared" si="13"/>
        <v>#DIV/0!</v>
      </c>
      <c r="Z80" s="172"/>
      <c r="AA80" s="172"/>
      <c r="AB80" s="201" t="e">
        <f t="shared" si="14"/>
        <v>#DIV/0!</v>
      </c>
    </row>
    <row r="81" spans="1:28" s="27" customFormat="1" ht="14.25" customHeight="1" x14ac:dyDescent="0.2">
      <c r="A81" s="563"/>
      <c r="B81" s="578"/>
      <c r="C81" s="579"/>
      <c r="D81" s="651"/>
      <c r="E81" s="692"/>
      <c r="F81" s="691"/>
      <c r="G81" s="184" t="str">
        <f>'Enjeu1 SANTE ET BIEN ETRE'!$G$11</f>
        <v>SSIAD</v>
      </c>
      <c r="H81" s="330">
        <f t="shared" si="8"/>
        <v>1</v>
      </c>
      <c r="I81" s="366" t="s">
        <v>24</v>
      </c>
      <c r="J81" s="172" t="s">
        <v>30</v>
      </c>
      <c r="K81" s="250"/>
      <c r="L81" s="250"/>
      <c r="M81" s="186" t="e">
        <f t="shared" si="9"/>
        <v>#DIV/0!</v>
      </c>
      <c r="N81" s="172"/>
      <c r="O81" s="172"/>
      <c r="P81" s="186" t="e">
        <f t="shared" si="10"/>
        <v>#DIV/0!</v>
      </c>
      <c r="Q81" s="172"/>
      <c r="R81" s="172"/>
      <c r="S81" s="186" t="e">
        <f t="shared" si="11"/>
        <v>#DIV/0!</v>
      </c>
      <c r="T81" s="172"/>
      <c r="U81" s="172"/>
      <c r="V81" s="186" t="e">
        <f t="shared" si="12"/>
        <v>#DIV/0!</v>
      </c>
      <c r="W81" s="172"/>
      <c r="X81" s="172"/>
      <c r="Y81" s="186" t="e">
        <f t="shared" si="13"/>
        <v>#DIV/0!</v>
      </c>
      <c r="Z81" s="172"/>
      <c r="AA81" s="172"/>
      <c r="AB81" s="201" t="e">
        <f t="shared" si="14"/>
        <v>#DIV/0!</v>
      </c>
    </row>
    <row r="82" spans="1:28" s="27" customFormat="1" ht="14.25" customHeight="1" x14ac:dyDescent="0.2">
      <c r="A82" s="563"/>
      <c r="B82" s="578"/>
      <c r="C82" s="579"/>
      <c r="D82" s="651"/>
      <c r="E82" s="692"/>
      <c r="F82" s="691"/>
      <c r="G82" s="184" t="str">
        <f>'Enjeu1 SANTE ET BIEN ETRE'!$G$12</f>
        <v>EHPAD 3 (HP + HT)</v>
      </c>
      <c r="H82" s="330">
        <f t="shared" si="8"/>
        <v>1</v>
      </c>
      <c r="I82" s="366" t="s">
        <v>24</v>
      </c>
      <c r="J82" s="172" t="s">
        <v>30</v>
      </c>
      <c r="K82" s="250"/>
      <c r="L82" s="250"/>
      <c r="M82" s="186" t="e">
        <f t="shared" si="9"/>
        <v>#DIV/0!</v>
      </c>
      <c r="N82" s="172"/>
      <c r="O82" s="172"/>
      <c r="P82" s="186" t="e">
        <f t="shared" si="10"/>
        <v>#DIV/0!</v>
      </c>
      <c r="Q82" s="172"/>
      <c r="R82" s="172"/>
      <c r="S82" s="186" t="e">
        <f t="shared" si="11"/>
        <v>#DIV/0!</v>
      </c>
      <c r="T82" s="172"/>
      <c r="U82" s="172"/>
      <c r="V82" s="186" t="e">
        <f t="shared" si="12"/>
        <v>#DIV/0!</v>
      </c>
      <c r="W82" s="172"/>
      <c r="X82" s="172"/>
      <c r="Y82" s="186" t="e">
        <f t="shared" si="13"/>
        <v>#DIV/0!</v>
      </c>
      <c r="Z82" s="172"/>
      <c r="AA82" s="172"/>
      <c r="AB82" s="201" t="e">
        <f t="shared" si="14"/>
        <v>#DIV/0!</v>
      </c>
    </row>
    <row r="83" spans="1:28" ht="14.25" customHeight="1" x14ac:dyDescent="0.2">
      <c r="A83" s="563"/>
      <c r="B83" s="578"/>
      <c r="C83" s="579"/>
      <c r="D83" s="651"/>
      <c r="E83" s="692"/>
      <c r="F83" s="691"/>
      <c r="G83" s="184" t="str">
        <f>'Enjeu1 SANTE ET BIEN ETRE'!$G$13</f>
        <v>EHPAD 4 (HP + HT)</v>
      </c>
      <c r="H83" s="330">
        <f t="shared" si="8"/>
        <v>1</v>
      </c>
      <c r="I83" s="366" t="s">
        <v>24</v>
      </c>
      <c r="J83" s="172" t="s">
        <v>30</v>
      </c>
      <c r="K83" s="250"/>
      <c r="L83" s="250"/>
      <c r="M83" s="186" t="e">
        <f t="shared" si="9"/>
        <v>#DIV/0!</v>
      </c>
      <c r="N83" s="172"/>
      <c r="O83" s="172"/>
      <c r="P83" s="186" t="e">
        <f t="shared" si="10"/>
        <v>#DIV/0!</v>
      </c>
      <c r="Q83" s="172"/>
      <c r="R83" s="172"/>
      <c r="S83" s="186" t="e">
        <f t="shared" si="11"/>
        <v>#DIV/0!</v>
      </c>
      <c r="T83" s="172"/>
      <c r="U83" s="172"/>
      <c r="V83" s="186" t="e">
        <f t="shared" si="12"/>
        <v>#DIV/0!</v>
      </c>
      <c r="W83" s="172"/>
      <c r="X83" s="172"/>
      <c r="Y83" s="186" t="e">
        <f t="shared" si="13"/>
        <v>#DIV/0!</v>
      </c>
      <c r="Z83" s="172"/>
      <c r="AA83" s="172"/>
      <c r="AB83" s="201" t="e">
        <f t="shared" si="14"/>
        <v>#DIV/0!</v>
      </c>
    </row>
    <row r="84" spans="1:28" ht="14.25" customHeight="1" x14ac:dyDescent="0.2">
      <c r="A84" s="563"/>
      <c r="B84" s="578"/>
      <c r="C84" s="579"/>
      <c r="D84" s="651"/>
      <c r="E84" s="692"/>
      <c r="F84" s="691"/>
      <c r="G84" s="184" t="str">
        <f>'Enjeu1 SANTE ET BIEN ETRE'!$G$14</f>
        <v>EHPAD 5 (HP + HT)</v>
      </c>
      <c r="H84" s="330">
        <f t="shared" si="8"/>
        <v>1</v>
      </c>
      <c r="I84" s="366" t="s">
        <v>24</v>
      </c>
      <c r="J84" s="172" t="s">
        <v>30</v>
      </c>
      <c r="K84" s="250"/>
      <c r="L84" s="250"/>
      <c r="M84" s="186" t="e">
        <f t="shared" si="9"/>
        <v>#DIV/0!</v>
      </c>
      <c r="N84" s="172"/>
      <c r="O84" s="172"/>
      <c r="P84" s="186" t="e">
        <f t="shared" si="10"/>
        <v>#DIV/0!</v>
      </c>
      <c r="Q84" s="172"/>
      <c r="R84" s="172"/>
      <c r="S84" s="186" t="e">
        <f t="shared" si="11"/>
        <v>#DIV/0!</v>
      </c>
      <c r="T84" s="172"/>
      <c r="U84" s="172"/>
      <c r="V84" s="186" t="e">
        <f t="shared" si="12"/>
        <v>#DIV/0!</v>
      </c>
      <c r="W84" s="172"/>
      <c r="X84" s="172"/>
      <c r="Y84" s="186" t="e">
        <f t="shared" si="13"/>
        <v>#DIV/0!</v>
      </c>
      <c r="Z84" s="172"/>
      <c r="AA84" s="172"/>
      <c r="AB84" s="201" t="e">
        <f t="shared" si="14"/>
        <v>#DIV/0!</v>
      </c>
    </row>
    <row r="85" spans="1:28" ht="14.25" customHeight="1" x14ac:dyDescent="0.2">
      <c r="A85" s="563"/>
      <c r="B85" s="578"/>
      <c r="C85" s="579"/>
      <c r="D85" s="651"/>
      <c r="E85" s="692"/>
      <c r="F85" s="691"/>
      <c r="G85" s="187" t="str">
        <f>'Enjeu1 SANTE ET BIEN ETRE'!$G$15</f>
        <v>EHPAD 6 (HP + HT)</v>
      </c>
      <c r="H85" s="333">
        <f t="shared" si="8"/>
        <v>1</v>
      </c>
      <c r="I85" s="590" t="s">
        <v>24</v>
      </c>
      <c r="J85" s="178" t="s">
        <v>30</v>
      </c>
      <c r="K85" s="253"/>
      <c r="L85" s="253"/>
      <c r="M85" s="189" t="e">
        <f t="shared" si="9"/>
        <v>#DIV/0!</v>
      </c>
      <c r="N85" s="178"/>
      <c r="O85" s="178"/>
      <c r="P85" s="189" t="e">
        <f t="shared" si="10"/>
        <v>#DIV/0!</v>
      </c>
      <c r="Q85" s="178"/>
      <c r="R85" s="178"/>
      <c r="S85" s="189" t="e">
        <f t="shared" si="11"/>
        <v>#DIV/0!</v>
      </c>
      <c r="T85" s="178"/>
      <c r="U85" s="178"/>
      <c r="V85" s="189" t="e">
        <f t="shared" si="12"/>
        <v>#DIV/0!</v>
      </c>
      <c r="W85" s="178"/>
      <c r="X85" s="178"/>
      <c r="Y85" s="189" t="e">
        <f t="shared" si="13"/>
        <v>#DIV/0!</v>
      </c>
      <c r="Z85" s="178"/>
      <c r="AA85" s="178"/>
      <c r="AB85" s="202" t="e">
        <f t="shared" si="14"/>
        <v>#DIV/0!</v>
      </c>
    </row>
    <row r="86" spans="1:28" ht="14.25" customHeight="1" x14ac:dyDescent="0.2">
      <c r="A86" s="563"/>
      <c r="B86" s="578"/>
      <c r="C86" s="579"/>
      <c r="D86" s="651"/>
      <c r="E86" s="692"/>
      <c r="F86" s="691" t="s">
        <v>134</v>
      </c>
      <c r="G86" s="163" t="str">
        <f>'Enjeu1 SANTE ET BIEN ETRE'!$G$8</f>
        <v>EHPAD 1 (HP+HT)</v>
      </c>
      <c r="H86" s="328">
        <f t="shared" si="8"/>
        <v>1</v>
      </c>
      <c r="I86" s="365" t="s">
        <v>24</v>
      </c>
      <c r="J86" s="248" t="s">
        <v>23</v>
      </c>
      <c r="K86" s="247"/>
      <c r="L86" s="247"/>
      <c r="M86" s="183" t="e">
        <f t="shared" si="9"/>
        <v>#DIV/0!</v>
      </c>
      <c r="N86" s="166"/>
      <c r="O86" s="166"/>
      <c r="P86" s="183" t="e">
        <f t="shared" si="10"/>
        <v>#DIV/0!</v>
      </c>
      <c r="Q86" s="166"/>
      <c r="R86" s="166"/>
      <c r="S86" s="183" t="e">
        <f t="shared" si="11"/>
        <v>#DIV/0!</v>
      </c>
      <c r="T86" s="166"/>
      <c r="U86" s="166"/>
      <c r="V86" s="183" t="e">
        <f t="shared" si="12"/>
        <v>#DIV/0!</v>
      </c>
      <c r="W86" s="166"/>
      <c r="X86" s="166"/>
      <c r="Y86" s="183" t="e">
        <f t="shared" si="13"/>
        <v>#DIV/0!</v>
      </c>
      <c r="Z86" s="166"/>
      <c r="AA86" s="166"/>
      <c r="AB86" s="200" t="e">
        <f t="shared" si="14"/>
        <v>#DIV/0!</v>
      </c>
    </row>
    <row r="87" spans="1:28" ht="14.25" customHeight="1" x14ac:dyDescent="0.2">
      <c r="A87" s="563"/>
      <c r="B87" s="578"/>
      <c r="C87" s="579"/>
      <c r="D87" s="651"/>
      <c r="E87" s="692"/>
      <c r="F87" s="691"/>
      <c r="G87" s="169" t="str">
        <f>'Enjeu1 SANTE ET BIEN ETRE'!$G$9</f>
        <v>EHPAD 2 (HP+HT)</v>
      </c>
      <c r="H87" s="330">
        <f t="shared" si="8"/>
        <v>1</v>
      </c>
      <c r="I87" s="366" t="s">
        <v>24</v>
      </c>
      <c r="J87" s="251" t="s">
        <v>23</v>
      </c>
      <c r="K87" s="250"/>
      <c r="L87" s="250"/>
      <c r="M87" s="186" t="e">
        <f t="shared" si="9"/>
        <v>#DIV/0!</v>
      </c>
      <c r="N87" s="172"/>
      <c r="O87" s="172"/>
      <c r="P87" s="186" t="e">
        <f t="shared" si="10"/>
        <v>#DIV/0!</v>
      </c>
      <c r="Q87" s="172"/>
      <c r="R87" s="172"/>
      <c r="S87" s="186" t="e">
        <f t="shared" si="11"/>
        <v>#DIV/0!</v>
      </c>
      <c r="T87" s="172"/>
      <c r="U87" s="172"/>
      <c r="V87" s="186" t="e">
        <f t="shared" si="12"/>
        <v>#DIV/0!</v>
      </c>
      <c r="W87" s="172"/>
      <c r="X87" s="172"/>
      <c r="Y87" s="186" t="e">
        <f t="shared" si="13"/>
        <v>#DIV/0!</v>
      </c>
      <c r="Z87" s="172"/>
      <c r="AA87" s="172"/>
      <c r="AB87" s="201" t="e">
        <f t="shared" si="14"/>
        <v>#DIV/0!</v>
      </c>
    </row>
    <row r="88" spans="1:28" s="27" customFormat="1" ht="14.25" customHeight="1" x14ac:dyDescent="0.2">
      <c r="A88" s="563"/>
      <c r="B88" s="578"/>
      <c r="C88" s="579"/>
      <c r="D88" s="651"/>
      <c r="E88" s="692"/>
      <c r="F88" s="691"/>
      <c r="G88" s="169" t="str">
        <f>'Enjeu1 SANTE ET BIEN ETRE'!$G$10</f>
        <v>AJ</v>
      </c>
      <c r="H88" s="330">
        <f t="shared" si="8"/>
        <v>1</v>
      </c>
      <c r="I88" s="366" t="s">
        <v>24</v>
      </c>
      <c r="J88" s="251" t="s">
        <v>23</v>
      </c>
      <c r="K88" s="250"/>
      <c r="L88" s="250"/>
      <c r="M88" s="186" t="e">
        <f t="shared" si="9"/>
        <v>#DIV/0!</v>
      </c>
      <c r="N88" s="172"/>
      <c r="O88" s="172"/>
      <c r="P88" s="186" t="e">
        <f t="shared" si="10"/>
        <v>#DIV/0!</v>
      </c>
      <c r="Q88" s="172"/>
      <c r="R88" s="172"/>
      <c r="S88" s="186" t="e">
        <f t="shared" si="11"/>
        <v>#DIV/0!</v>
      </c>
      <c r="T88" s="172"/>
      <c r="U88" s="172"/>
      <c r="V88" s="186" t="e">
        <f t="shared" si="12"/>
        <v>#DIV/0!</v>
      </c>
      <c r="W88" s="172"/>
      <c r="X88" s="172"/>
      <c r="Y88" s="186" t="e">
        <f t="shared" si="13"/>
        <v>#DIV/0!</v>
      </c>
      <c r="Z88" s="172"/>
      <c r="AA88" s="172"/>
      <c r="AB88" s="201" t="e">
        <f t="shared" si="14"/>
        <v>#DIV/0!</v>
      </c>
    </row>
    <row r="89" spans="1:28" s="27" customFormat="1" ht="14.25" customHeight="1" x14ac:dyDescent="0.2">
      <c r="A89" s="563"/>
      <c r="B89" s="578"/>
      <c r="C89" s="579"/>
      <c r="D89" s="651"/>
      <c r="E89" s="692"/>
      <c r="F89" s="691"/>
      <c r="G89" s="169" t="str">
        <f>'Enjeu1 SANTE ET BIEN ETRE'!$G$11</f>
        <v>SSIAD</v>
      </c>
      <c r="H89" s="330">
        <f t="shared" si="8"/>
        <v>1</v>
      </c>
      <c r="I89" s="366" t="s">
        <v>24</v>
      </c>
      <c r="J89" s="251" t="s">
        <v>23</v>
      </c>
      <c r="K89" s="250"/>
      <c r="L89" s="250"/>
      <c r="M89" s="186" t="e">
        <f t="shared" si="9"/>
        <v>#DIV/0!</v>
      </c>
      <c r="N89" s="172"/>
      <c r="O89" s="172"/>
      <c r="P89" s="186" t="e">
        <f t="shared" si="10"/>
        <v>#DIV/0!</v>
      </c>
      <c r="Q89" s="172"/>
      <c r="R89" s="172"/>
      <c r="S89" s="186" t="e">
        <f t="shared" si="11"/>
        <v>#DIV/0!</v>
      </c>
      <c r="T89" s="172"/>
      <c r="U89" s="172"/>
      <c r="V89" s="186" t="e">
        <f t="shared" si="12"/>
        <v>#DIV/0!</v>
      </c>
      <c r="W89" s="172"/>
      <c r="X89" s="172"/>
      <c r="Y89" s="186" t="e">
        <f t="shared" si="13"/>
        <v>#DIV/0!</v>
      </c>
      <c r="Z89" s="172"/>
      <c r="AA89" s="172"/>
      <c r="AB89" s="201" t="e">
        <f t="shared" si="14"/>
        <v>#DIV/0!</v>
      </c>
    </row>
    <row r="90" spans="1:28" s="27" customFormat="1" ht="14.25" customHeight="1" x14ac:dyDescent="0.2">
      <c r="A90" s="563"/>
      <c r="B90" s="578"/>
      <c r="C90" s="579"/>
      <c r="D90" s="651"/>
      <c r="E90" s="692"/>
      <c r="F90" s="691"/>
      <c r="G90" s="169" t="str">
        <f>'Enjeu1 SANTE ET BIEN ETRE'!$G$12</f>
        <v>EHPAD 3 (HP + HT)</v>
      </c>
      <c r="H90" s="330">
        <f t="shared" si="8"/>
        <v>1</v>
      </c>
      <c r="I90" s="366" t="s">
        <v>24</v>
      </c>
      <c r="J90" s="251" t="s">
        <v>23</v>
      </c>
      <c r="K90" s="250"/>
      <c r="L90" s="250"/>
      <c r="M90" s="186" t="e">
        <f t="shared" si="9"/>
        <v>#DIV/0!</v>
      </c>
      <c r="N90" s="172"/>
      <c r="O90" s="172"/>
      <c r="P90" s="186" t="e">
        <f t="shared" si="10"/>
        <v>#DIV/0!</v>
      </c>
      <c r="Q90" s="172"/>
      <c r="R90" s="172"/>
      <c r="S90" s="186" t="e">
        <f t="shared" si="11"/>
        <v>#DIV/0!</v>
      </c>
      <c r="T90" s="172"/>
      <c r="U90" s="172"/>
      <c r="V90" s="186" t="e">
        <f t="shared" si="12"/>
        <v>#DIV/0!</v>
      </c>
      <c r="W90" s="172"/>
      <c r="X90" s="172"/>
      <c r="Y90" s="186" t="e">
        <f t="shared" si="13"/>
        <v>#DIV/0!</v>
      </c>
      <c r="Z90" s="172"/>
      <c r="AA90" s="172"/>
      <c r="AB90" s="201" t="e">
        <f t="shared" si="14"/>
        <v>#DIV/0!</v>
      </c>
    </row>
    <row r="91" spans="1:28" s="27" customFormat="1" ht="14.25" customHeight="1" x14ac:dyDescent="0.2">
      <c r="A91" s="563"/>
      <c r="B91" s="578"/>
      <c r="C91" s="579"/>
      <c r="D91" s="651"/>
      <c r="E91" s="692"/>
      <c r="F91" s="691"/>
      <c r="G91" s="169" t="str">
        <f>'Enjeu1 SANTE ET BIEN ETRE'!$G$13</f>
        <v>EHPAD 4 (HP + HT)</v>
      </c>
      <c r="H91" s="330">
        <f t="shared" si="8"/>
        <v>1</v>
      </c>
      <c r="I91" s="366" t="s">
        <v>24</v>
      </c>
      <c r="J91" s="251" t="s">
        <v>23</v>
      </c>
      <c r="K91" s="250"/>
      <c r="L91" s="250"/>
      <c r="M91" s="186" t="e">
        <f t="shared" si="9"/>
        <v>#DIV/0!</v>
      </c>
      <c r="N91" s="172"/>
      <c r="O91" s="172"/>
      <c r="P91" s="186" t="e">
        <f t="shared" si="10"/>
        <v>#DIV/0!</v>
      </c>
      <c r="Q91" s="172"/>
      <c r="R91" s="172"/>
      <c r="S91" s="186" t="e">
        <f t="shared" si="11"/>
        <v>#DIV/0!</v>
      </c>
      <c r="T91" s="172"/>
      <c r="U91" s="172"/>
      <c r="V91" s="186" t="e">
        <f t="shared" si="12"/>
        <v>#DIV/0!</v>
      </c>
      <c r="W91" s="172"/>
      <c r="X91" s="172"/>
      <c r="Y91" s="186" t="e">
        <f t="shared" si="13"/>
        <v>#DIV/0!</v>
      </c>
      <c r="Z91" s="172"/>
      <c r="AA91" s="172"/>
      <c r="AB91" s="201" t="e">
        <f t="shared" si="14"/>
        <v>#DIV/0!</v>
      </c>
    </row>
    <row r="92" spans="1:28" s="27" customFormat="1" ht="14.25" customHeight="1" x14ac:dyDescent="0.2">
      <c r="A92" s="563"/>
      <c r="B92" s="578"/>
      <c r="C92" s="579"/>
      <c r="D92" s="651"/>
      <c r="E92" s="692"/>
      <c r="F92" s="691"/>
      <c r="G92" s="169" t="str">
        <f>'Enjeu1 SANTE ET BIEN ETRE'!$G$14</f>
        <v>EHPAD 5 (HP + HT)</v>
      </c>
      <c r="H92" s="330">
        <f t="shared" si="8"/>
        <v>1</v>
      </c>
      <c r="I92" s="366" t="s">
        <v>24</v>
      </c>
      <c r="J92" s="251" t="s">
        <v>23</v>
      </c>
      <c r="K92" s="250"/>
      <c r="L92" s="250"/>
      <c r="M92" s="186" t="e">
        <f t="shared" si="9"/>
        <v>#DIV/0!</v>
      </c>
      <c r="N92" s="172"/>
      <c r="O92" s="172"/>
      <c r="P92" s="186" t="e">
        <f t="shared" si="10"/>
        <v>#DIV/0!</v>
      </c>
      <c r="Q92" s="172"/>
      <c r="R92" s="172"/>
      <c r="S92" s="186" t="e">
        <f t="shared" si="11"/>
        <v>#DIV/0!</v>
      </c>
      <c r="T92" s="172"/>
      <c r="U92" s="172"/>
      <c r="V92" s="186" t="e">
        <f t="shared" si="12"/>
        <v>#DIV/0!</v>
      </c>
      <c r="W92" s="172"/>
      <c r="X92" s="172"/>
      <c r="Y92" s="186" t="e">
        <f t="shared" si="13"/>
        <v>#DIV/0!</v>
      </c>
      <c r="Z92" s="172"/>
      <c r="AA92" s="172"/>
      <c r="AB92" s="201" t="e">
        <f t="shared" si="14"/>
        <v>#DIV/0!</v>
      </c>
    </row>
    <row r="93" spans="1:28" ht="14.25" customHeight="1" x14ac:dyDescent="0.2">
      <c r="A93" s="563"/>
      <c r="B93" s="578"/>
      <c r="C93" s="579"/>
      <c r="D93" s="651"/>
      <c r="E93" s="692"/>
      <c r="F93" s="691"/>
      <c r="G93" s="175" t="str">
        <f>'Enjeu1 SANTE ET BIEN ETRE'!$G$15</f>
        <v>EHPAD 6 (HP + HT)</v>
      </c>
      <c r="H93" s="333">
        <f t="shared" si="8"/>
        <v>1</v>
      </c>
      <c r="I93" s="367" t="s">
        <v>24</v>
      </c>
      <c r="J93" s="254" t="s">
        <v>23</v>
      </c>
      <c r="K93" s="253"/>
      <c r="L93" s="253"/>
      <c r="M93" s="189" t="e">
        <f t="shared" si="9"/>
        <v>#DIV/0!</v>
      </c>
      <c r="N93" s="178"/>
      <c r="O93" s="178"/>
      <c r="P93" s="189" t="e">
        <f t="shared" si="10"/>
        <v>#DIV/0!</v>
      </c>
      <c r="Q93" s="178"/>
      <c r="R93" s="178"/>
      <c r="S93" s="189" t="e">
        <f t="shared" si="11"/>
        <v>#DIV/0!</v>
      </c>
      <c r="T93" s="178"/>
      <c r="U93" s="178"/>
      <c r="V93" s="189" t="e">
        <f t="shared" si="12"/>
        <v>#DIV/0!</v>
      </c>
      <c r="W93" s="178"/>
      <c r="X93" s="178"/>
      <c r="Y93" s="189" t="e">
        <f t="shared" si="13"/>
        <v>#DIV/0!</v>
      </c>
      <c r="Z93" s="178"/>
      <c r="AA93" s="178"/>
      <c r="AB93" s="202" t="e">
        <f t="shared" si="14"/>
        <v>#DIV/0!</v>
      </c>
    </row>
    <row r="94" spans="1:28" ht="14.25" customHeight="1" x14ac:dyDescent="0.2">
      <c r="A94" s="563"/>
      <c r="B94" s="578"/>
      <c r="C94" s="579"/>
      <c r="D94" s="659" t="s">
        <v>92</v>
      </c>
      <c r="E94" s="702"/>
      <c r="F94" s="698" t="s">
        <v>135</v>
      </c>
      <c r="G94" s="319" t="str">
        <f>'Enjeu1 SANTE ET BIEN ETRE'!$G$8</f>
        <v>EHPAD 1 (HP+HT)</v>
      </c>
      <c r="H94" s="320">
        <f t="shared" si="8"/>
        <v>1</v>
      </c>
      <c r="I94" s="591" t="s">
        <v>29</v>
      </c>
      <c r="J94" s="56" t="s">
        <v>26</v>
      </c>
      <c r="K94" s="56"/>
      <c r="L94" s="56"/>
      <c r="M94" s="57" t="e">
        <f t="shared" si="9"/>
        <v>#DIV/0!</v>
      </c>
      <c r="N94" s="56"/>
      <c r="O94" s="56"/>
      <c r="P94" s="57" t="e">
        <f t="shared" si="10"/>
        <v>#DIV/0!</v>
      </c>
      <c r="Q94" s="56"/>
      <c r="R94" s="56"/>
      <c r="S94" s="57" t="e">
        <f t="shared" si="11"/>
        <v>#DIV/0!</v>
      </c>
      <c r="T94" s="56"/>
      <c r="U94" s="56"/>
      <c r="V94" s="57" t="e">
        <f t="shared" si="12"/>
        <v>#DIV/0!</v>
      </c>
      <c r="W94" s="56"/>
      <c r="X94" s="56"/>
      <c r="Y94" s="57" t="e">
        <f t="shared" si="13"/>
        <v>#DIV/0!</v>
      </c>
      <c r="Z94" s="56"/>
      <c r="AA94" s="56"/>
      <c r="AB94" s="116" t="e">
        <f t="shared" si="14"/>
        <v>#DIV/0!</v>
      </c>
    </row>
    <row r="95" spans="1:28" s="27" customFormat="1" ht="14.25" customHeight="1" x14ac:dyDescent="0.2">
      <c r="A95" s="563"/>
      <c r="B95" s="578"/>
      <c r="C95" s="579"/>
      <c r="D95" s="659"/>
      <c r="E95" s="702"/>
      <c r="F95" s="698"/>
      <c r="G95" s="58" t="str">
        <f>'Enjeu1 SANTE ET BIEN ETRE'!$G$9</f>
        <v>EHPAD 2 (HP+HT)</v>
      </c>
      <c r="H95" s="322">
        <f t="shared" si="8"/>
        <v>1</v>
      </c>
      <c r="I95" s="60" t="s">
        <v>29</v>
      </c>
      <c r="J95" s="61" t="s">
        <v>26</v>
      </c>
      <c r="K95" s="61"/>
      <c r="L95" s="61"/>
      <c r="M95" s="62" t="e">
        <f t="shared" si="9"/>
        <v>#DIV/0!</v>
      </c>
      <c r="N95" s="61"/>
      <c r="O95" s="61"/>
      <c r="P95" s="62" t="e">
        <f t="shared" si="10"/>
        <v>#DIV/0!</v>
      </c>
      <c r="Q95" s="61"/>
      <c r="R95" s="61"/>
      <c r="S95" s="62" t="e">
        <f t="shared" si="11"/>
        <v>#DIV/0!</v>
      </c>
      <c r="T95" s="61"/>
      <c r="U95" s="61"/>
      <c r="V95" s="62" t="e">
        <f t="shared" si="12"/>
        <v>#DIV/0!</v>
      </c>
      <c r="W95" s="61"/>
      <c r="X95" s="61"/>
      <c r="Y95" s="62" t="e">
        <f t="shared" si="13"/>
        <v>#DIV/0!</v>
      </c>
      <c r="Z95" s="61"/>
      <c r="AA95" s="61"/>
      <c r="AB95" s="117" t="e">
        <f t="shared" si="14"/>
        <v>#DIV/0!</v>
      </c>
    </row>
    <row r="96" spans="1:28" s="27" customFormat="1" ht="14.25" customHeight="1" x14ac:dyDescent="0.2">
      <c r="A96" s="563"/>
      <c r="B96" s="578"/>
      <c r="C96" s="579"/>
      <c r="D96" s="659"/>
      <c r="E96" s="702"/>
      <c r="F96" s="698"/>
      <c r="G96" s="58" t="str">
        <f>'Enjeu1 SANTE ET BIEN ETRE'!$G$10</f>
        <v>AJ</v>
      </c>
      <c r="H96" s="322">
        <f t="shared" si="8"/>
        <v>1</v>
      </c>
      <c r="I96" s="60" t="s">
        <v>29</v>
      </c>
      <c r="J96" s="61" t="s">
        <v>26</v>
      </c>
      <c r="K96" s="61"/>
      <c r="L96" s="61"/>
      <c r="M96" s="62" t="e">
        <f t="shared" si="9"/>
        <v>#DIV/0!</v>
      </c>
      <c r="N96" s="61"/>
      <c r="O96" s="61"/>
      <c r="P96" s="62" t="e">
        <f t="shared" si="10"/>
        <v>#DIV/0!</v>
      </c>
      <c r="Q96" s="61"/>
      <c r="R96" s="61"/>
      <c r="S96" s="62" t="e">
        <f t="shared" si="11"/>
        <v>#DIV/0!</v>
      </c>
      <c r="T96" s="61"/>
      <c r="U96" s="61"/>
      <c r="V96" s="62" t="e">
        <f t="shared" si="12"/>
        <v>#DIV/0!</v>
      </c>
      <c r="W96" s="61"/>
      <c r="X96" s="61"/>
      <c r="Y96" s="62" t="e">
        <f t="shared" si="13"/>
        <v>#DIV/0!</v>
      </c>
      <c r="Z96" s="61"/>
      <c r="AA96" s="61"/>
      <c r="AB96" s="117" t="e">
        <f t="shared" si="14"/>
        <v>#DIV/0!</v>
      </c>
    </row>
    <row r="97" spans="1:28" s="27" customFormat="1" ht="14.25" customHeight="1" x14ac:dyDescent="0.2">
      <c r="A97" s="563"/>
      <c r="B97" s="578"/>
      <c r="C97" s="579"/>
      <c r="D97" s="659"/>
      <c r="E97" s="702"/>
      <c r="F97" s="698"/>
      <c r="G97" s="58" t="str">
        <f>'Enjeu1 SANTE ET BIEN ETRE'!$G$11</f>
        <v>SSIAD</v>
      </c>
      <c r="H97" s="322">
        <f t="shared" si="8"/>
        <v>1</v>
      </c>
      <c r="I97" s="60" t="s">
        <v>29</v>
      </c>
      <c r="J97" s="61" t="s">
        <v>26</v>
      </c>
      <c r="K97" s="61"/>
      <c r="L97" s="61"/>
      <c r="M97" s="62" t="e">
        <f t="shared" si="9"/>
        <v>#DIV/0!</v>
      </c>
      <c r="N97" s="61"/>
      <c r="O97" s="61"/>
      <c r="P97" s="62" t="e">
        <f t="shared" si="10"/>
        <v>#DIV/0!</v>
      </c>
      <c r="Q97" s="61"/>
      <c r="R97" s="61"/>
      <c r="S97" s="62" t="e">
        <f t="shared" si="11"/>
        <v>#DIV/0!</v>
      </c>
      <c r="T97" s="61"/>
      <c r="U97" s="61"/>
      <c r="V97" s="62" t="e">
        <f t="shared" si="12"/>
        <v>#DIV/0!</v>
      </c>
      <c r="W97" s="61"/>
      <c r="X97" s="61"/>
      <c r="Y97" s="62" t="e">
        <f t="shared" si="13"/>
        <v>#DIV/0!</v>
      </c>
      <c r="Z97" s="61"/>
      <c r="AA97" s="61"/>
      <c r="AB97" s="117" t="e">
        <f t="shared" si="14"/>
        <v>#DIV/0!</v>
      </c>
    </row>
    <row r="98" spans="1:28" s="27" customFormat="1" ht="14.25" customHeight="1" x14ac:dyDescent="0.2">
      <c r="A98" s="563"/>
      <c r="B98" s="578"/>
      <c r="C98" s="579"/>
      <c r="D98" s="659"/>
      <c r="E98" s="702"/>
      <c r="F98" s="698"/>
      <c r="G98" s="58" t="str">
        <f>'Enjeu1 SANTE ET BIEN ETRE'!$G$12</f>
        <v>EHPAD 3 (HP + HT)</v>
      </c>
      <c r="H98" s="322">
        <f t="shared" si="8"/>
        <v>1</v>
      </c>
      <c r="I98" s="60" t="s">
        <v>29</v>
      </c>
      <c r="J98" s="61" t="s">
        <v>26</v>
      </c>
      <c r="K98" s="61"/>
      <c r="L98" s="61"/>
      <c r="M98" s="62" t="e">
        <f t="shared" si="9"/>
        <v>#DIV/0!</v>
      </c>
      <c r="N98" s="61"/>
      <c r="O98" s="61"/>
      <c r="P98" s="62" t="e">
        <f t="shared" si="10"/>
        <v>#DIV/0!</v>
      </c>
      <c r="Q98" s="61"/>
      <c r="R98" s="61"/>
      <c r="S98" s="62" t="e">
        <f t="shared" si="11"/>
        <v>#DIV/0!</v>
      </c>
      <c r="T98" s="61"/>
      <c r="U98" s="61"/>
      <c r="V98" s="62" t="e">
        <f t="shared" si="12"/>
        <v>#DIV/0!</v>
      </c>
      <c r="W98" s="61"/>
      <c r="X98" s="61"/>
      <c r="Y98" s="62" t="e">
        <f t="shared" si="13"/>
        <v>#DIV/0!</v>
      </c>
      <c r="Z98" s="61"/>
      <c r="AA98" s="61"/>
      <c r="AB98" s="117" t="e">
        <f t="shared" si="14"/>
        <v>#DIV/0!</v>
      </c>
    </row>
    <row r="99" spans="1:28" ht="14.25" customHeight="1" x14ac:dyDescent="0.2">
      <c r="A99" s="563"/>
      <c r="B99" s="578"/>
      <c r="C99" s="579"/>
      <c r="D99" s="659"/>
      <c r="E99" s="702"/>
      <c r="F99" s="698"/>
      <c r="G99" s="58" t="str">
        <f>'Enjeu1 SANTE ET BIEN ETRE'!$G$13</f>
        <v>EHPAD 4 (HP + HT)</v>
      </c>
      <c r="H99" s="322">
        <f t="shared" si="8"/>
        <v>1</v>
      </c>
      <c r="I99" s="60" t="s">
        <v>29</v>
      </c>
      <c r="J99" s="61" t="s">
        <v>26</v>
      </c>
      <c r="K99" s="61"/>
      <c r="L99" s="61"/>
      <c r="M99" s="62" t="e">
        <f t="shared" si="9"/>
        <v>#DIV/0!</v>
      </c>
      <c r="N99" s="61"/>
      <c r="O99" s="61"/>
      <c r="P99" s="62" t="e">
        <f t="shared" si="10"/>
        <v>#DIV/0!</v>
      </c>
      <c r="Q99" s="61"/>
      <c r="R99" s="61"/>
      <c r="S99" s="62" t="e">
        <f t="shared" si="11"/>
        <v>#DIV/0!</v>
      </c>
      <c r="T99" s="61"/>
      <c r="U99" s="61"/>
      <c r="V99" s="62" t="e">
        <f t="shared" si="12"/>
        <v>#DIV/0!</v>
      </c>
      <c r="W99" s="61"/>
      <c r="X99" s="61"/>
      <c r="Y99" s="62" t="e">
        <f t="shared" si="13"/>
        <v>#DIV/0!</v>
      </c>
      <c r="Z99" s="61"/>
      <c r="AA99" s="61"/>
      <c r="AB99" s="117" t="e">
        <f t="shared" si="14"/>
        <v>#DIV/0!</v>
      </c>
    </row>
    <row r="100" spans="1:28" ht="14.25" customHeight="1" x14ac:dyDescent="0.2">
      <c r="A100" s="563"/>
      <c r="B100" s="578"/>
      <c r="C100" s="579"/>
      <c r="D100" s="659"/>
      <c r="E100" s="702"/>
      <c r="F100" s="698"/>
      <c r="G100" s="58" t="str">
        <f>'Enjeu1 SANTE ET BIEN ETRE'!$G$14</f>
        <v>EHPAD 5 (HP + HT)</v>
      </c>
      <c r="H100" s="322">
        <f t="shared" si="8"/>
        <v>1</v>
      </c>
      <c r="I100" s="60" t="s">
        <v>29</v>
      </c>
      <c r="J100" s="61" t="s">
        <v>26</v>
      </c>
      <c r="K100" s="61"/>
      <c r="L100" s="61"/>
      <c r="M100" s="62" t="e">
        <f t="shared" si="9"/>
        <v>#DIV/0!</v>
      </c>
      <c r="N100" s="61"/>
      <c r="O100" s="61"/>
      <c r="P100" s="62" t="e">
        <f t="shared" si="10"/>
        <v>#DIV/0!</v>
      </c>
      <c r="Q100" s="61"/>
      <c r="R100" s="61"/>
      <c r="S100" s="62" t="e">
        <f t="shared" si="11"/>
        <v>#DIV/0!</v>
      </c>
      <c r="T100" s="61"/>
      <c r="U100" s="61"/>
      <c r="V100" s="62" t="e">
        <f t="shared" si="12"/>
        <v>#DIV/0!</v>
      </c>
      <c r="W100" s="61"/>
      <c r="X100" s="61"/>
      <c r="Y100" s="62" t="e">
        <f t="shared" si="13"/>
        <v>#DIV/0!</v>
      </c>
      <c r="Z100" s="61"/>
      <c r="AA100" s="61"/>
      <c r="AB100" s="117" t="e">
        <f t="shared" si="14"/>
        <v>#DIV/0!</v>
      </c>
    </row>
    <row r="101" spans="1:28" ht="14.25" customHeight="1" thickBot="1" x14ac:dyDescent="0.25">
      <c r="A101" s="563"/>
      <c r="B101" s="581"/>
      <c r="C101" s="582"/>
      <c r="D101" s="701"/>
      <c r="E101" s="703"/>
      <c r="F101" s="699"/>
      <c r="G101" s="63" t="str">
        <f>'Enjeu1 SANTE ET BIEN ETRE'!$G$15</f>
        <v>EHPAD 6 (HP + HT)</v>
      </c>
      <c r="H101" s="380">
        <f t="shared" si="8"/>
        <v>1</v>
      </c>
      <c r="I101" s="64" t="s">
        <v>29</v>
      </c>
      <c r="J101" s="65" t="s">
        <v>26</v>
      </c>
      <c r="K101" s="65"/>
      <c r="L101" s="65"/>
      <c r="M101" s="66" t="e">
        <f t="shared" si="9"/>
        <v>#DIV/0!</v>
      </c>
      <c r="N101" s="65"/>
      <c r="O101" s="65"/>
      <c r="P101" s="66" t="e">
        <f t="shared" si="10"/>
        <v>#DIV/0!</v>
      </c>
      <c r="Q101" s="65"/>
      <c r="R101" s="65"/>
      <c r="S101" s="66" t="e">
        <f t="shared" si="11"/>
        <v>#DIV/0!</v>
      </c>
      <c r="T101" s="65"/>
      <c r="U101" s="65"/>
      <c r="V101" s="66" t="e">
        <f t="shared" si="12"/>
        <v>#DIV/0!</v>
      </c>
      <c r="W101" s="65"/>
      <c r="X101" s="65"/>
      <c r="Y101" s="66" t="e">
        <f t="shared" si="13"/>
        <v>#DIV/0!</v>
      </c>
      <c r="Z101" s="65"/>
      <c r="AA101" s="65"/>
      <c r="AB101" s="120" t="e">
        <f t="shared" si="14"/>
        <v>#DIV/0!</v>
      </c>
    </row>
    <row r="102" spans="1:28" s="27" customFormat="1" ht="14.25" customHeight="1" thickBot="1" x14ac:dyDescent="0.25">
      <c r="A102" s="563"/>
      <c r="B102" s="345" t="s">
        <v>93</v>
      </c>
      <c r="C102" s="346"/>
      <c r="D102" s="346"/>
      <c r="E102" s="346"/>
      <c r="F102" s="346"/>
      <c r="G102" s="346"/>
      <c r="H102" s="347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8"/>
      <c r="X102" s="348"/>
      <c r="Y102" s="348"/>
      <c r="Z102" s="348"/>
      <c r="AA102" s="348"/>
      <c r="AB102" s="349"/>
    </row>
    <row r="103" spans="1:28" s="27" customFormat="1" ht="14.25" customHeight="1" x14ac:dyDescent="0.2">
      <c r="A103" s="563"/>
      <c r="B103" s="358"/>
      <c r="C103" s="381" t="s">
        <v>94</v>
      </c>
      <c r="D103" s="382"/>
      <c r="E103" s="383"/>
      <c r="F103" s="384"/>
      <c r="G103" s="385"/>
      <c r="H103" s="386"/>
      <c r="I103" s="384"/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85"/>
      <c r="X103" s="385"/>
      <c r="Y103" s="385"/>
      <c r="Z103" s="385"/>
      <c r="AA103" s="385"/>
      <c r="AB103" s="387"/>
    </row>
    <row r="104" spans="1:28" ht="14.25" customHeight="1" x14ac:dyDescent="0.2">
      <c r="A104" s="563"/>
      <c r="B104" s="586"/>
      <c r="C104" s="588"/>
      <c r="D104" s="651" t="s">
        <v>95</v>
      </c>
      <c r="E104" s="692"/>
      <c r="F104" s="691" t="s">
        <v>174</v>
      </c>
      <c r="G104" s="180" t="str">
        <f>'Enjeu1 SANTE ET BIEN ETRE'!$G$8</f>
        <v>EHPAD 1 (HP+HT)</v>
      </c>
      <c r="H104" s="328">
        <f t="shared" si="8"/>
        <v>1</v>
      </c>
      <c r="I104" s="359"/>
      <c r="J104" s="166" t="s">
        <v>26</v>
      </c>
      <c r="K104" s="166"/>
      <c r="L104" s="166"/>
      <c r="M104" s="183" t="e">
        <f t="shared" si="9"/>
        <v>#DIV/0!</v>
      </c>
      <c r="N104" s="166"/>
      <c r="O104" s="166"/>
      <c r="P104" s="183" t="e">
        <f t="shared" si="10"/>
        <v>#DIV/0!</v>
      </c>
      <c r="Q104" s="166"/>
      <c r="R104" s="166"/>
      <c r="S104" s="183" t="e">
        <f t="shared" si="11"/>
        <v>#DIV/0!</v>
      </c>
      <c r="T104" s="166"/>
      <c r="U104" s="166"/>
      <c r="V104" s="183" t="e">
        <f t="shared" si="12"/>
        <v>#DIV/0!</v>
      </c>
      <c r="W104" s="166"/>
      <c r="X104" s="166"/>
      <c r="Y104" s="183" t="e">
        <f t="shared" si="13"/>
        <v>#DIV/0!</v>
      </c>
      <c r="Z104" s="166"/>
      <c r="AA104" s="166"/>
      <c r="AB104" s="200" t="e">
        <f t="shared" si="14"/>
        <v>#DIV/0!</v>
      </c>
    </row>
    <row r="105" spans="1:28" ht="14.25" customHeight="1" x14ac:dyDescent="0.2">
      <c r="A105" s="563"/>
      <c r="B105" s="586"/>
      <c r="C105" s="588"/>
      <c r="D105" s="651"/>
      <c r="E105" s="692"/>
      <c r="F105" s="691"/>
      <c r="G105" s="184" t="str">
        <f>'Enjeu1 SANTE ET BIEN ETRE'!$G$9</f>
        <v>EHPAD 2 (HP+HT)</v>
      </c>
      <c r="H105" s="330">
        <f t="shared" si="8"/>
        <v>1</v>
      </c>
      <c r="I105" s="360"/>
      <c r="J105" s="172" t="s">
        <v>26</v>
      </c>
      <c r="K105" s="172"/>
      <c r="L105" s="172"/>
      <c r="M105" s="186" t="e">
        <f t="shared" si="9"/>
        <v>#DIV/0!</v>
      </c>
      <c r="N105" s="172"/>
      <c r="O105" s="172"/>
      <c r="P105" s="186" t="e">
        <f t="shared" si="10"/>
        <v>#DIV/0!</v>
      </c>
      <c r="Q105" s="172"/>
      <c r="R105" s="172"/>
      <c r="S105" s="186" t="e">
        <f t="shared" si="11"/>
        <v>#DIV/0!</v>
      </c>
      <c r="T105" s="172"/>
      <c r="U105" s="172"/>
      <c r="V105" s="186" t="e">
        <f t="shared" si="12"/>
        <v>#DIV/0!</v>
      </c>
      <c r="W105" s="172"/>
      <c r="X105" s="172"/>
      <c r="Y105" s="186" t="e">
        <f t="shared" si="13"/>
        <v>#DIV/0!</v>
      </c>
      <c r="Z105" s="172"/>
      <c r="AA105" s="172"/>
      <c r="AB105" s="201" t="e">
        <f t="shared" si="14"/>
        <v>#DIV/0!</v>
      </c>
    </row>
    <row r="106" spans="1:28" s="27" customFormat="1" ht="14.25" customHeight="1" x14ac:dyDescent="0.2">
      <c r="A106" s="563"/>
      <c r="B106" s="586"/>
      <c r="C106" s="588"/>
      <c r="D106" s="651"/>
      <c r="E106" s="692"/>
      <c r="F106" s="691"/>
      <c r="G106" s="184" t="str">
        <f>'Enjeu1 SANTE ET BIEN ETRE'!$G$10</f>
        <v>AJ</v>
      </c>
      <c r="H106" s="330">
        <f t="shared" si="8"/>
        <v>1</v>
      </c>
      <c r="I106" s="360"/>
      <c r="J106" s="172" t="s">
        <v>26</v>
      </c>
      <c r="K106" s="172"/>
      <c r="L106" s="172"/>
      <c r="M106" s="186" t="e">
        <f t="shared" si="9"/>
        <v>#DIV/0!</v>
      </c>
      <c r="N106" s="172"/>
      <c r="O106" s="172"/>
      <c r="P106" s="186" t="e">
        <f t="shared" si="10"/>
        <v>#DIV/0!</v>
      </c>
      <c r="Q106" s="172"/>
      <c r="R106" s="172"/>
      <c r="S106" s="186" t="e">
        <f t="shared" si="11"/>
        <v>#DIV/0!</v>
      </c>
      <c r="T106" s="172"/>
      <c r="U106" s="172"/>
      <c r="V106" s="186" t="e">
        <f t="shared" si="12"/>
        <v>#DIV/0!</v>
      </c>
      <c r="W106" s="172"/>
      <c r="X106" s="172"/>
      <c r="Y106" s="186" t="e">
        <f t="shared" si="13"/>
        <v>#DIV/0!</v>
      </c>
      <c r="Z106" s="172"/>
      <c r="AA106" s="172"/>
      <c r="AB106" s="201" t="e">
        <f t="shared" si="14"/>
        <v>#DIV/0!</v>
      </c>
    </row>
    <row r="107" spans="1:28" s="27" customFormat="1" ht="14.25" customHeight="1" x14ac:dyDescent="0.2">
      <c r="A107" s="563"/>
      <c r="B107" s="586"/>
      <c r="C107" s="588"/>
      <c r="D107" s="651"/>
      <c r="E107" s="692"/>
      <c r="F107" s="691"/>
      <c r="G107" s="184" t="str">
        <f>'Enjeu1 SANTE ET BIEN ETRE'!$G$11</f>
        <v>SSIAD</v>
      </c>
      <c r="H107" s="330">
        <f t="shared" si="8"/>
        <v>1</v>
      </c>
      <c r="I107" s="360"/>
      <c r="J107" s="172" t="s">
        <v>26</v>
      </c>
      <c r="K107" s="172"/>
      <c r="L107" s="172"/>
      <c r="M107" s="186" t="e">
        <f t="shared" si="9"/>
        <v>#DIV/0!</v>
      </c>
      <c r="N107" s="172"/>
      <c r="O107" s="172"/>
      <c r="P107" s="186" t="e">
        <f t="shared" si="10"/>
        <v>#DIV/0!</v>
      </c>
      <c r="Q107" s="172"/>
      <c r="R107" s="172"/>
      <c r="S107" s="186" t="e">
        <f t="shared" si="11"/>
        <v>#DIV/0!</v>
      </c>
      <c r="T107" s="172"/>
      <c r="U107" s="172"/>
      <c r="V107" s="186" t="e">
        <f t="shared" si="12"/>
        <v>#DIV/0!</v>
      </c>
      <c r="W107" s="172"/>
      <c r="X107" s="172"/>
      <c r="Y107" s="186" t="e">
        <f t="shared" si="13"/>
        <v>#DIV/0!</v>
      </c>
      <c r="Z107" s="172"/>
      <c r="AA107" s="172"/>
      <c r="AB107" s="201" t="e">
        <f t="shared" si="14"/>
        <v>#DIV/0!</v>
      </c>
    </row>
    <row r="108" spans="1:28" s="27" customFormat="1" ht="14.25" customHeight="1" x14ac:dyDescent="0.2">
      <c r="A108" s="563"/>
      <c r="B108" s="586"/>
      <c r="C108" s="588"/>
      <c r="D108" s="651"/>
      <c r="E108" s="692"/>
      <c r="F108" s="691"/>
      <c r="G108" s="184" t="str">
        <f>'Enjeu1 SANTE ET BIEN ETRE'!$G$12</f>
        <v>EHPAD 3 (HP + HT)</v>
      </c>
      <c r="H108" s="330">
        <f t="shared" si="8"/>
        <v>1</v>
      </c>
      <c r="I108" s="360"/>
      <c r="J108" s="172" t="s">
        <v>26</v>
      </c>
      <c r="K108" s="172"/>
      <c r="L108" s="172"/>
      <c r="M108" s="186" t="e">
        <f t="shared" si="9"/>
        <v>#DIV/0!</v>
      </c>
      <c r="N108" s="172"/>
      <c r="O108" s="172"/>
      <c r="P108" s="186" t="e">
        <f t="shared" si="10"/>
        <v>#DIV/0!</v>
      </c>
      <c r="Q108" s="172"/>
      <c r="R108" s="172"/>
      <c r="S108" s="186" t="e">
        <f t="shared" si="11"/>
        <v>#DIV/0!</v>
      </c>
      <c r="T108" s="172"/>
      <c r="U108" s="172"/>
      <c r="V108" s="186" t="e">
        <f t="shared" si="12"/>
        <v>#DIV/0!</v>
      </c>
      <c r="W108" s="172"/>
      <c r="X108" s="172"/>
      <c r="Y108" s="186" t="e">
        <f t="shared" si="13"/>
        <v>#DIV/0!</v>
      </c>
      <c r="Z108" s="172"/>
      <c r="AA108" s="172"/>
      <c r="AB108" s="201" t="e">
        <f t="shared" si="14"/>
        <v>#DIV/0!</v>
      </c>
    </row>
    <row r="109" spans="1:28" s="27" customFormat="1" ht="14.25" customHeight="1" x14ac:dyDescent="0.2">
      <c r="A109" s="563"/>
      <c r="B109" s="586"/>
      <c r="C109" s="588"/>
      <c r="D109" s="651"/>
      <c r="E109" s="692"/>
      <c r="F109" s="691"/>
      <c r="G109" s="184" t="str">
        <f>'Enjeu1 SANTE ET BIEN ETRE'!$G$13</f>
        <v>EHPAD 4 (HP + HT)</v>
      </c>
      <c r="H109" s="330">
        <f t="shared" si="8"/>
        <v>1</v>
      </c>
      <c r="I109" s="360"/>
      <c r="J109" s="172" t="s">
        <v>26</v>
      </c>
      <c r="K109" s="172"/>
      <c r="L109" s="172"/>
      <c r="M109" s="186" t="e">
        <f t="shared" si="9"/>
        <v>#DIV/0!</v>
      </c>
      <c r="N109" s="172"/>
      <c r="O109" s="172"/>
      <c r="P109" s="186" t="e">
        <f t="shared" si="10"/>
        <v>#DIV/0!</v>
      </c>
      <c r="Q109" s="172"/>
      <c r="R109" s="172"/>
      <c r="S109" s="186" t="e">
        <f t="shared" si="11"/>
        <v>#DIV/0!</v>
      </c>
      <c r="T109" s="172"/>
      <c r="U109" s="172"/>
      <c r="V109" s="186" t="e">
        <f t="shared" si="12"/>
        <v>#DIV/0!</v>
      </c>
      <c r="W109" s="172"/>
      <c r="X109" s="172"/>
      <c r="Y109" s="186" t="e">
        <f t="shared" si="13"/>
        <v>#DIV/0!</v>
      </c>
      <c r="Z109" s="172"/>
      <c r="AA109" s="172"/>
      <c r="AB109" s="201" t="e">
        <f t="shared" si="14"/>
        <v>#DIV/0!</v>
      </c>
    </row>
    <row r="110" spans="1:28" ht="14.25" customHeight="1" x14ac:dyDescent="0.2">
      <c r="A110" s="563"/>
      <c r="B110" s="586"/>
      <c r="C110" s="588"/>
      <c r="D110" s="651"/>
      <c r="E110" s="692"/>
      <c r="F110" s="691"/>
      <c r="G110" s="184" t="str">
        <f>'Enjeu1 SANTE ET BIEN ETRE'!$G$14</f>
        <v>EHPAD 5 (HP + HT)</v>
      </c>
      <c r="H110" s="330">
        <f t="shared" si="8"/>
        <v>1</v>
      </c>
      <c r="I110" s="360"/>
      <c r="J110" s="172" t="s">
        <v>26</v>
      </c>
      <c r="K110" s="172"/>
      <c r="L110" s="172"/>
      <c r="M110" s="186" t="e">
        <f t="shared" si="9"/>
        <v>#DIV/0!</v>
      </c>
      <c r="N110" s="172"/>
      <c r="O110" s="172"/>
      <c r="P110" s="186" t="e">
        <f t="shared" si="10"/>
        <v>#DIV/0!</v>
      </c>
      <c r="Q110" s="172"/>
      <c r="R110" s="172"/>
      <c r="S110" s="186" t="e">
        <f t="shared" si="11"/>
        <v>#DIV/0!</v>
      </c>
      <c r="T110" s="172"/>
      <c r="U110" s="172"/>
      <c r="V110" s="186" t="e">
        <f t="shared" si="12"/>
        <v>#DIV/0!</v>
      </c>
      <c r="W110" s="172"/>
      <c r="X110" s="172"/>
      <c r="Y110" s="186" t="e">
        <f t="shared" si="13"/>
        <v>#DIV/0!</v>
      </c>
      <c r="Z110" s="172"/>
      <c r="AA110" s="172"/>
      <c r="AB110" s="201" t="e">
        <f t="shared" si="14"/>
        <v>#DIV/0!</v>
      </c>
    </row>
    <row r="111" spans="1:28" ht="14.25" customHeight="1" x14ac:dyDescent="0.2">
      <c r="A111" s="563"/>
      <c r="B111" s="586"/>
      <c r="C111" s="588"/>
      <c r="D111" s="651"/>
      <c r="E111" s="692"/>
      <c r="F111" s="691"/>
      <c r="G111" s="187" t="str">
        <f>'Enjeu1 SANTE ET BIEN ETRE'!$G$15</f>
        <v>EHPAD 6 (HP + HT)</v>
      </c>
      <c r="H111" s="333">
        <f t="shared" si="8"/>
        <v>1</v>
      </c>
      <c r="I111" s="361"/>
      <c r="J111" s="178" t="s">
        <v>26</v>
      </c>
      <c r="K111" s="178"/>
      <c r="L111" s="178"/>
      <c r="M111" s="189" t="e">
        <f t="shared" si="9"/>
        <v>#DIV/0!</v>
      </c>
      <c r="N111" s="178"/>
      <c r="O111" s="178"/>
      <c r="P111" s="189" t="e">
        <f t="shared" si="10"/>
        <v>#DIV/0!</v>
      </c>
      <c r="Q111" s="178"/>
      <c r="R111" s="178"/>
      <c r="S111" s="189" t="e">
        <f t="shared" si="11"/>
        <v>#DIV/0!</v>
      </c>
      <c r="T111" s="178"/>
      <c r="U111" s="178"/>
      <c r="V111" s="189" t="e">
        <f t="shared" si="12"/>
        <v>#DIV/0!</v>
      </c>
      <c r="W111" s="178"/>
      <c r="X111" s="178"/>
      <c r="Y111" s="189" t="e">
        <f t="shared" si="13"/>
        <v>#DIV/0!</v>
      </c>
      <c r="Z111" s="178"/>
      <c r="AA111" s="178"/>
      <c r="AB111" s="202" t="e">
        <f t="shared" si="14"/>
        <v>#DIV/0!</v>
      </c>
    </row>
    <row r="112" spans="1:28" ht="14.25" customHeight="1" x14ac:dyDescent="0.2">
      <c r="A112" s="563"/>
      <c r="B112" s="586"/>
      <c r="C112" s="588"/>
      <c r="D112" s="651"/>
      <c r="E112" s="692"/>
      <c r="F112" s="691" t="s">
        <v>136</v>
      </c>
      <c r="G112" s="163" t="str">
        <f>'Enjeu1 SANTE ET BIEN ETRE'!$G$8</f>
        <v>EHPAD 1 (HP+HT)</v>
      </c>
      <c r="H112" s="328">
        <f t="shared" ref="H112:H135" si="15">IF(G112&lt;&gt;"",1,0)</f>
        <v>1</v>
      </c>
      <c r="I112" s="365" t="s">
        <v>24</v>
      </c>
      <c r="J112" s="166" t="s">
        <v>30</v>
      </c>
      <c r="K112" s="247"/>
      <c r="L112" s="247"/>
      <c r="M112" s="248"/>
      <c r="N112" s="247"/>
      <c r="O112" s="247"/>
      <c r="P112" s="248"/>
      <c r="Q112" s="247"/>
      <c r="R112" s="247"/>
      <c r="S112" s="248"/>
      <c r="T112" s="247"/>
      <c r="U112" s="247"/>
      <c r="V112" s="248"/>
      <c r="W112" s="247"/>
      <c r="X112" s="247"/>
      <c r="Y112" s="248"/>
      <c r="Z112" s="247"/>
      <c r="AA112" s="247"/>
      <c r="AB112" s="249"/>
    </row>
    <row r="113" spans="1:28" s="27" customFormat="1" ht="14.25" customHeight="1" x14ac:dyDescent="0.2">
      <c r="A113" s="563"/>
      <c r="B113" s="586"/>
      <c r="C113" s="588"/>
      <c r="D113" s="651"/>
      <c r="E113" s="692"/>
      <c r="F113" s="691"/>
      <c r="G113" s="169" t="str">
        <f>'Enjeu1 SANTE ET BIEN ETRE'!$G$9</f>
        <v>EHPAD 2 (HP+HT)</v>
      </c>
      <c r="H113" s="330">
        <f t="shared" si="15"/>
        <v>1</v>
      </c>
      <c r="I113" s="366" t="s">
        <v>24</v>
      </c>
      <c r="J113" s="172" t="s">
        <v>30</v>
      </c>
      <c r="K113" s="250"/>
      <c r="L113" s="250"/>
      <c r="M113" s="251"/>
      <c r="N113" s="250"/>
      <c r="O113" s="250"/>
      <c r="P113" s="251"/>
      <c r="Q113" s="250"/>
      <c r="R113" s="250"/>
      <c r="S113" s="251"/>
      <c r="T113" s="250"/>
      <c r="U113" s="250"/>
      <c r="V113" s="251"/>
      <c r="W113" s="250"/>
      <c r="X113" s="250"/>
      <c r="Y113" s="251"/>
      <c r="Z113" s="250"/>
      <c r="AA113" s="250"/>
      <c r="AB113" s="252"/>
    </row>
    <row r="114" spans="1:28" s="27" customFormat="1" ht="14.25" customHeight="1" x14ac:dyDescent="0.2">
      <c r="A114" s="563"/>
      <c r="B114" s="586"/>
      <c r="C114" s="588"/>
      <c r="D114" s="651"/>
      <c r="E114" s="692"/>
      <c r="F114" s="691"/>
      <c r="G114" s="169" t="str">
        <f>'Enjeu1 SANTE ET BIEN ETRE'!$G$10</f>
        <v>AJ</v>
      </c>
      <c r="H114" s="330">
        <f t="shared" si="15"/>
        <v>1</v>
      </c>
      <c r="I114" s="366" t="s">
        <v>24</v>
      </c>
      <c r="J114" s="172" t="s">
        <v>30</v>
      </c>
      <c r="K114" s="250"/>
      <c r="L114" s="250"/>
      <c r="M114" s="251"/>
      <c r="N114" s="250"/>
      <c r="O114" s="250"/>
      <c r="P114" s="251"/>
      <c r="Q114" s="250"/>
      <c r="R114" s="250"/>
      <c r="S114" s="251"/>
      <c r="T114" s="250"/>
      <c r="U114" s="250"/>
      <c r="V114" s="251"/>
      <c r="W114" s="250"/>
      <c r="X114" s="250"/>
      <c r="Y114" s="251"/>
      <c r="Z114" s="250"/>
      <c r="AA114" s="250"/>
      <c r="AB114" s="252"/>
    </row>
    <row r="115" spans="1:28" s="27" customFormat="1" ht="14.25" customHeight="1" x14ac:dyDescent="0.2">
      <c r="A115" s="563"/>
      <c r="B115" s="586"/>
      <c r="C115" s="588"/>
      <c r="D115" s="651"/>
      <c r="E115" s="692"/>
      <c r="F115" s="691"/>
      <c r="G115" s="169" t="str">
        <f>'Enjeu1 SANTE ET BIEN ETRE'!$G$11</f>
        <v>SSIAD</v>
      </c>
      <c r="H115" s="330">
        <f t="shared" si="15"/>
        <v>1</v>
      </c>
      <c r="I115" s="366" t="s">
        <v>24</v>
      </c>
      <c r="J115" s="172" t="s">
        <v>30</v>
      </c>
      <c r="K115" s="250"/>
      <c r="L115" s="250"/>
      <c r="M115" s="251"/>
      <c r="N115" s="250"/>
      <c r="O115" s="250"/>
      <c r="P115" s="251"/>
      <c r="Q115" s="250"/>
      <c r="R115" s="250"/>
      <c r="S115" s="251"/>
      <c r="T115" s="250"/>
      <c r="U115" s="250"/>
      <c r="V115" s="251"/>
      <c r="W115" s="250"/>
      <c r="X115" s="250"/>
      <c r="Y115" s="251"/>
      <c r="Z115" s="250"/>
      <c r="AA115" s="250"/>
      <c r="AB115" s="252"/>
    </row>
    <row r="116" spans="1:28" s="27" customFormat="1" ht="14.25" customHeight="1" x14ac:dyDescent="0.2">
      <c r="A116" s="563"/>
      <c r="B116" s="586"/>
      <c r="C116" s="588"/>
      <c r="D116" s="651"/>
      <c r="E116" s="692"/>
      <c r="F116" s="691"/>
      <c r="G116" s="169" t="str">
        <f>'Enjeu1 SANTE ET BIEN ETRE'!$G$12</f>
        <v>EHPAD 3 (HP + HT)</v>
      </c>
      <c r="H116" s="330">
        <f t="shared" si="15"/>
        <v>1</v>
      </c>
      <c r="I116" s="366" t="s">
        <v>24</v>
      </c>
      <c r="J116" s="172" t="s">
        <v>30</v>
      </c>
      <c r="K116" s="250"/>
      <c r="L116" s="250"/>
      <c r="M116" s="251"/>
      <c r="N116" s="250"/>
      <c r="O116" s="250"/>
      <c r="P116" s="251"/>
      <c r="Q116" s="250"/>
      <c r="R116" s="250"/>
      <c r="S116" s="251"/>
      <c r="T116" s="250"/>
      <c r="U116" s="250"/>
      <c r="V116" s="251"/>
      <c r="W116" s="250"/>
      <c r="X116" s="250"/>
      <c r="Y116" s="251"/>
      <c r="Z116" s="250"/>
      <c r="AA116" s="250"/>
      <c r="AB116" s="252"/>
    </row>
    <row r="117" spans="1:28" ht="14.25" customHeight="1" x14ac:dyDescent="0.2">
      <c r="A117" s="563"/>
      <c r="B117" s="586"/>
      <c r="C117" s="588"/>
      <c r="D117" s="651"/>
      <c r="E117" s="692"/>
      <c r="F117" s="691"/>
      <c r="G117" s="169" t="str">
        <f>'Enjeu1 SANTE ET BIEN ETRE'!$G$13</f>
        <v>EHPAD 4 (HP + HT)</v>
      </c>
      <c r="H117" s="330">
        <f t="shared" si="15"/>
        <v>1</v>
      </c>
      <c r="I117" s="366" t="s">
        <v>24</v>
      </c>
      <c r="J117" s="172" t="s">
        <v>30</v>
      </c>
      <c r="K117" s="250"/>
      <c r="L117" s="250"/>
      <c r="M117" s="251"/>
      <c r="N117" s="250"/>
      <c r="O117" s="250"/>
      <c r="P117" s="251"/>
      <c r="Q117" s="250"/>
      <c r="R117" s="250"/>
      <c r="S117" s="251"/>
      <c r="T117" s="250"/>
      <c r="U117" s="250"/>
      <c r="V117" s="251"/>
      <c r="W117" s="250"/>
      <c r="X117" s="250"/>
      <c r="Y117" s="251"/>
      <c r="Z117" s="250"/>
      <c r="AA117" s="250"/>
      <c r="AB117" s="252"/>
    </row>
    <row r="118" spans="1:28" ht="14.25" customHeight="1" x14ac:dyDescent="0.2">
      <c r="A118" s="563"/>
      <c r="B118" s="586"/>
      <c r="C118" s="588"/>
      <c r="D118" s="651"/>
      <c r="E118" s="692"/>
      <c r="F118" s="691"/>
      <c r="G118" s="169" t="str">
        <f>'Enjeu1 SANTE ET BIEN ETRE'!$G$14</f>
        <v>EHPAD 5 (HP + HT)</v>
      </c>
      <c r="H118" s="330">
        <f t="shared" si="15"/>
        <v>1</v>
      </c>
      <c r="I118" s="366" t="s">
        <v>24</v>
      </c>
      <c r="J118" s="172" t="s">
        <v>30</v>
      </c>
      <c r="K118" s="250"/>
      <c r="L118" s="250"/>
      <c r="M118" s="251"/>
      <c r="N118" s="250"/>
      <c r="O118" s="250"/>
      <c r="P118" s="251"/>
      <c r="Q118" s="250"/>
      <c r="R118" s="250"/>
      <c r="S118" s="251"/>
      <c r="T118" s="250"/>
      <c r="U118" s="250"/>
      <c r="V118" s="251"/>
      <c r="W118" s="250"/>
      <c r="X118" s="250"/>
      <c r="Y118" s="251"/>
      <c r="Z118" s="250"/>
      <c r="AA118" s="250"/>
      <c r="AB118" s="252"/>
    </row>
    <row r="119" spans="1:28" ht="14.25" customHeight="1" x14ac:dyDescent="0.2">
      <c r="A119" s="563"/>
      <c r="B119" s="586"/>
      <c r="C119" s="588"/>
      <c r="D119" s="651"/>
      <c r="E119" s="692"/>
      <c r="F119" s="691"/>
      <c r="G119" s="175" t="str">
        <f>'Enjeu1 SANTE ET BIEN ETRE'!$G$15</f>
        <v>EHPAD 6 (HP + HT)</v>
      </c>
      <c r="H119" s="333">
        <f t="shared" si="15"/>
        <v>1</v>
      </c>
      <c r="I119" s="367" t="s">
        <v>24</v>
      </c>
      <c r="J119" s="178" t="s">
        <v>30</v>
      </c>
      <c r="K119" s="253"/>
      <c r="L119" s="253"/>
      <c r="M119" s="254"/>
      <c r="N119" s="253"/>
      <c r="O119" s="253"/>
      <c r="P119" s="254"/>
      <c r="Q119" s="253"/>
      <c r="R119" s="253"/>
      <c r="S119" s="254"/>
      <c r="T119" s="253"/>
      <c r="U119" s="253"/>
      <c r="V119" s="254"/>
      <c r="W119" s="253"/>
      <c r="X119" s="253"/>
      <c r="Y119" s="254"/>
      <c r="Z119" s="253"/>
      <c r="AA119" s="253"/>
      <c r="AB119" s="255"/>
    </row>
    <row r="120" spans="1:28" ht="14.25" customHeight="1" x14ac:dyDescent="0.2">
      <c r="A120" s="563"/>
      <c r="B120" s="586"/>
      <c r="C120" s="588"/>
      <c r="D120" s="651" t="s">
        <v>96</v>
      </c>
      <c r="E120" s="692"/>
      <c r="F120" s="693" t="s">
        <v>204</v>
      </c>
      <c r="G120" s="180" t="str">
        <f>'Enjeu1 SANTE ET BIEN ETRE'!$G$8</f>
        <v>EHPAD 1 (HP+HT)</v>
      </c>
      <c r="H120" s="328">
        <f t="shared" si="15"/>
        <v>1</v>
      </c>
      <c r="I120" s="359"/>
      <c r="J120" s="248" t="s">
        <v>23</v>
      </c>
      <c r="K120" s="166"/>
      <c r="L120" s="166"/>
      <c r="M120" s="183" t="e">
        <f t="shared" ref="M120:M127" si="16">+K120/L120</f>
        <v>#DIV/0!</v>
      </c>
      <c r="N120" s="166"/>
      <c r="O120" s="166"/>
      <c r="P120" s="183" t="e">
        <f t="shared" ref="P120:P127" si="17">+N120/O120</f>
        <v>#DIV/0!</v>
      </c>
      <c r="Q120" s="166"/>
      <c r="R120" s="166"/>
      <c r="S120" s="183" t="e">
        <f t="shared" ref="S120:S127" si="18">+Q120/R120</f>
        <v>#DIV/0!</v>
      </c>
      <c r="T120" s="166"/>
      <c r="U120" s="166"/>
      <c r="V120" s="183" t="e">
        <f t="shared" ref="V120:V127" si="19">+T120/U120</f>
        <v>#DIV/0!</v>
      </c>
      <c r="W120" s="166"/>
      <c r="X120" s="166"/>
      <c r="Y120" s="183" t="e">
        <f t="shared" ref="Y120:Y127" si="20">+W120/X120</f>
        <v>#DIV/0!</v>
      </c>
      <c r="Z120" s="166"/>
      <c r="AA120" s="166"/>
      <c r="AB120" s="200" t="e">
        <f t="shared" ref="AB120:AB127" si="21">+Z120/AA120</f>
        <v>#DIV/0!</v>
      </c>
    </row>
    <row r="121" spans="1:28" s="27" customFormat="1" ht="14.25" customHeight="1" x14ac:dyDescent="0.2">
      <c r="A121" s="563"/>
      <c r="B121" s="586"/>
      <c r="C121" s="588"/>
      <c r="D121" s="651"/>
      <c r="E121" s="692"/>
      <c r="F121" s="694"/>
      <c r="G121" s="184" t="str">
        <f>'Enjeu1 SANTE ET BIEN ETRE'!$G$9</f>
        <v>EHPAD 2 (HP+HT)</v>
      </c>
      <c r="H121" s="330">
        <f t="shared" si="15"/>
        <v>1</v>
      </c>
      <c r="I121" s="360"/>
      <c r="J121" s="251" t="s">
        <v>23</v>
      </c>
      <c r="K121" s="172"/>
      <c r="L121" s="172"/>
      <c r="M121" s="186" t="e">
        <f t="shared" si="16"/>
        <v>#DIV/0!</v>
      </c>
      <c r="N121" s="172"/>
      <c r="O121" s="172"/>
      <c r="P121" s="186" t="e">
        <f t="shared" si="17"/>
        <v>#DIV/0!</v>
      </c>
      <c r="Q121" s="172"/>
      <c r="R121" s="172"/>
      <c r="S121" s="186" t="e">
        <f t="shared" si="18"/>
        <v>#DIV/0!</v>
      </c>
      <c r="T121" s="172"/>
      <c r="U121" s="172"/>
      <c r="V121" s="186" t="e">
        <f t="shared" si="19"/>
        <v>#DIV/0!</v>
      </c>
      <c r="W121" s="172"/>
      <c r="X121" s="172"/>
      <c r="Y121" s="186" t="e">
        <f t="shared" si="20"/>
        <v>#DIV/0!</v>
      </c>
      <c r="Z121" s="172"/>
      <c r="AA121" s="172"/>
      <c r="AB121" s="201" t="e">
        <f t="shared" si="21"/>
        <v>#DIV/0!</v>
      </c>
    </row>
    <row r="122" spans="1:28" s="27" customFormat="1" ht="14.25" customHeight="1" x14ac:dyDescent="0.2">
      <c r="A122" s="563"/>
      <c r="B122" s="586"/>
      <c r="C122" s="588"/>
      <c r="D122" s="651"/>
      <c r="E122" s="692"/>
      <c r="F122" s="694"/>
      <c r="G122" s="184" t="str">
        <f>'Enjeu1 SANTE ET BIEN ETRE'!$G$10</f>
        <v>AJ</v>
      </c>
      <c r="H122" s="330">
        <f t="shared" si="15"/>
        <v>1</v>
      </c>
      <c r="I122" s="360"/>
      <c r="J122" s="251" t="s">
        <v>23</v>
      </c>
      <c r="K122" s="172"/>
      <c r="L122" s="172"/>
      <c r="M122" s="186" t="e">
        <f t="shared" si="16"/>
        <v>#DIV/0!</v>
      </c>
      <c r="N122" s="172"/>
      <c r="O122" s="172"/>
      <c r="P122" s="186" t="e">
        <f t="shared" si="17"/>
        <v>#DIV/0!</v>
      </c>
      <c r="Q122" s="172"/>
      <c r="R122" s="172"/>
      <c r="S122" s="186" t="e">
        <f t="shared" si="18"/>
        <v>#DIV/0!</v>
      </c>
      <c r="T122" s="172"/>
      <c r="U122" s="172"/>
      <c r="V122" s="186" t="e">
        <f t="shared" si="19"/>
        <v>#DIV/0!</v>
      </c>
      <c r="W122" s="172"/>
      <c r="X122" s="172"/>
      <c r="Y122" s="186" t="e">
        <f t="shared" si="20"/>
        <v>#DIV/0!</v>
      </c>
      <c r="Z122" s="172"/>
      <c r="AA122" s="172"/>
      <c r="AB122" s="201" t="e">
        <f t="shared" si="21"/>
        <v>#DIV/0!</v>
      </c>
    </row>
    <row r="123" spans="1:28" s="27" customFormat="1" ht="14.25" customHeight="1" x14ac:dyDescent="0.2">
      <c r="A123" s="563"/>
      <c r="B123" s="586"/>
      <c r="C123" s="588"/>
      <c r="D123" s="651"/>
      <c r="E123" s="692"/>
      <c r="F123" s="694"/>
      <c r="G123" s="184" t="str">
        <f>'Enjeu1 SANTE ET BIEN ETRE'!$G$11</f>
        <v>SSIAD</v>
      </c>
      <c r="H123" s="330">
        <f t="shared" si="15"/>
        <v>1</v>
      </c>
      <c r="I123" s="360"/>
      <c r="J123" s="251" t="s">
        <v>23</v>
      </c>
      <c r="K123" s="172"/>
      <c r="L123" s="172"/>
      <c r="M123" s="186" t="e">
        <f t="shared" si="16"/>
        <v>#DIV/0!</v>
      </c>
      <c r="N123" s="172"/>
      <c r="O123" s="172"/>
      <c r="P123" s="186" t="e">
        <f t="shared" si="17"/>
        <v>#DIV/0!</v>
      </c>
      <c r="Q123" s="172"/>
      <c r="R123" s="172"/>
      <c r="S123" s="186" t="e">
        <f t="shared" si="18"/>
        <v>#DIV/0!</v>
      </c>
      <c r="T123" s="172"/>
      <c r="U123" s="172"/>
      <c r="V123" s="186" t="e">
        <f t="shared" si="19"/>
        <v>#DIV/0!</v>
      </c>
      <c r="W123" s="172"/>
      <c r="X123" s="172"/>
      <c r="Y123" s="186" t="e">
        <f t="shared" si="20"/>
        <v>#DIV/0!</v>
      </c>
      <c r="Z123" s="172"/>
      <c r="AA123" s="172"/>
      <c r="AB123" s="201" t="e">
        <f t="shared" si="21"/>
        <v>#DIV/0!</v>
      </c>
    </row>
    <row r="124" spans="1:28" s="27" customFormat="1" ht="14.25" customHeight="1" x14ac:dyDescent="0.2">
      <c r="A124" s="563"/>
      <c r="B124" s="586"/>
      <c r="C124" s="588"/>
      <c r="D124" s="651"/>
      <c r="E124" s="692"/>
      <c r="F124" s="694"/>
      <c r="G124" s="184" t="str">
        <f>'Enjeu1 SANTE ET BIEN ETRE'!$G$12</f>
        <v>EHPAD 3 (HP + HT)</v>
      </c>
      <c r="H124" s="330">
        <f t="shared" si="15"/>
        <v>1</v>
      </c>
      <c r="I124" s="360"/>
      <c r="J124" s="251" t="s">
        <v>23</v>
      </c>
      <c r="K124" s="172"/>
      <c r="L124" s="172"/>
      <c r="M124" s="186" t="e">
        <f t="shared" si="16"/>
        <v>#DIV/0!</v>
      </c>
      <c r="N124" s="172"/>
      <c r="O124" s="172"/>
      <c r="P124" s="186" t="e">
        <f t="shared" si="17"/>
        <v>#DIV/0!</v>
      </c>
      <c r="Q124" s="172"/>
      <c r="R124" s="172"/>
      <c r="S124" s="186" t="e">
        <f t="shared" si="18"/>
        <v>#DIV/0!</v>
      </c>
      <c r="T124" s="172"/>
      <c r="U124" s="172"/>
      <c r="V124" s="186" t="e">
        <f t="shared" si="19"/>
        <v>#DIV/0!</v>
      </c>
      <c r="W124" s="172"/>
      <c r="X124" s="172"/>
      <c r="Y124" s="186" t="e">
        <f t="shared" si="20"/>
        <v>#DIV/0!</v>
      </c>
      <c r="Z124" s="172"/>
      <c r="AA124" s="172"/>
      <c r="AB124" s="201" t="e">
        <f t="shared" si="21"/>
        <v>#DIV/0!</v>
      </c>
    </row>
    <row r="125" spans="1:28" ht="14.25" customHeight="1" x14ac:dyDescent="0.2">
      <c r="A125" s="563"/>
      <c r="B125" s="586"/>
      <c r="C125" s="588"/>
      <c r="D125" s="651"/>
      <c r="E125" s="692"/>
      <c r="F125" s="694"/>
      <c r="G125" s="184" t="str">
        <f>'Enjeu1 SANTE ET BIEN ETRE'!$G$13</f>
        <v>EHPAD 4 (HP + HT)</v>
      </c>
      <c r="H125" s="330">
        <f t="shared" si="15"/>
        <v>1</v>
      </c>
      <c r="I125" s="360"/>
      <c r="J125" s="251" t="s">
        <v>23</v>
      </c>
      <c r="K125" s="172"/>
      <c r="L125" s="172"/>
      <c r="M125" s="186" t="e">
        <f t="shared" si="16"/>
        <v>#DIV/0!</v>
      </c>
      <c r="N125" s="172"/>
      <c r="O125" s="172"/>
      <c r="P125" s="186" t="e">
        <f t="shared" si="17"/>
        <v>#DIV/0!</v>
      </c>
      <c r="Q125" s="172"/>
      <c r="R125" s="172"/>
      <c r="S125" s="186" t="e">
        <f t="shared" si="18"/>
        <v>#DIV/0!</v>
      </c>
      <c r="T125" s="172"/>
      <c r="U125" s="172"/>
      <c r="V125" s="186" t="e">
        <f t="shared" si="19"/>
        <v>#DIV/0!</v>
      </c>
      <c r="W125" s="172"/>
      <c r="X125" s="172"/>
      <c r="Y125" s="186" t="e">
        <f t="shared" si="20"/>
        <v>#DIV/0!</v>
      </c>
      <c r="Z125" s="172"/>
      <c r="AA125" s="172"/>
      <c r="AB125" s="201" t="e">
        <f t="shared" si="21"/>
        <v>#DIV/0!</v>
      </c>
    </row>
    <row r="126" spans="1:28" ht="14.25" customHeight="1" x14ac:dyDescent="0.2">
      <c r="A126" s="563"/>
      <c r="B126" s="586"/>
      <c r="C126" s="588"/>
      <c r="D126" s="651"/>
      <c r="E126" s="692"/>
      <c r="F126" s="694"/>
      <c r="G126" s="184" t="str">
        <f>'Enjeu1 SANTE ET BIEN ETRE'!$G$14</f>
        <v>EHPAD 5 (HP + HT)</v>
      </c>
      <c r="H126" s="330">
        <f t="shared" si="15"/>
        <v>1</v>
      </c>
      <c r="I126" s="360"/>
      <c r="J126" s="251" t="s">
        <v>23</v>
      </c>
      <c r="K126" s="172"/>
      <c r="L126" s="172"/>
      <c r="M126" s="186" t="e">
        <f t="shared" si="16"/>
        <v>#DIV/0!</v>
      </c>
      <c r="N126" s="172"/>
      <c r="O126" s="172"/>
      <c r="P126" s="186" t="e">
        <f t="shared" si="17"/>
        <v>#DIV/0!</v>
      </c>
      <c r="Q126" s="172"/>
      <c r="R126" s="172"/>
      <c r="S126" s="186" t="e">
        <f t="shared" si="18"/>
        <v>#DIV/0!</v>
      </c>
      <c r="T126" s="172"/>
      <c r="U126" s="172"/>
      <c r="V126" s="186" t="e">
        <f t="shared" si="19"/>
        <v>#DIV/0!</v>
      </c>
      <c r="W126" s="172"/>
      <c r="X126" s="172"/>
      <c r="Y126" s="186" t="e">
        <f t="shared" si="20"/>
        <v>#DIV/0!</v>
      </c>
      <c r="Z126" s="172"/>
      <c r="AA126" s="172"/>
      <c r="AB126" s="201" t="e">
        <f t="shared" si="21"/>
        <v>#DIV/0!</v>
      </c>
    </row>
    <row r="127" spans="1:28" ht="14.25" customHeight="1" x14ac:dyDescent="0.2">
      <c r="A127" s="563"/>
      <c r="B127" s="586"/>
      <c r="C127" s="588"/>
      <c r="D127" s="651"/>
      <c r="E127" s="692"/>
      <c r="F127" s="695"/>
      <c r="G127" s="187" t="str">
        <f>'Enjeu1 SANTE ET BIEN ETRE'!$G$15</f>
        <v>EHPAD 6 (HP + HT)</v>
      </c>
      <c r="H127" s="333">
        <f t="shared" si="15"/>
        <v>1</v>
      </c>
      <c r="I127" s="361"/>
      <c r="J127" s="254" t="s">
        <v>23</v>
      </c>
      <c r="K127" s="178"/>
      <c r="L127" s="178"/>
      <c r="M127" s="189" t="e">
        <f t="shared" si="16"/>
        <v>#DIV/0!</v>
      </c>
      <c r="N127" s="178"/>
      <c r="O127" s="178"/>
      <c r="P127" s="189" t="e">
        <f t="shared" si="17"/>
        <v>#DIV/0!</v>
      </c>
      <c r="Q127" s="178"/>
      <c r="R127" s="178"/>
      <c r="S127" s="189" t="e">
        <f t="shared" si="18"/>
        <v>#DIV/0!</v>
      </c>
      <c r="T127" s="178"/>
      <c r="U127" s="178"/>
      <c r="V127" s="189" t="e">
        <f t="shared" si="19"/>
        <v>#DIV/0!</v>
      </c>
      <c r="W127" s="178"/>
      <c r="X127" s="178"/>
      <c r="Y127" s="189" t="e">
        <f t="shared" si="20"/>
        <v>#DIV/0!</v>
      </c>
      <c r="Z127" s="178"/>
      <c r="AA127" s="178"/>
      <c r="AB127" s="202" t="e">
        <f t="shared" si="21"/>
        <v>#DIV/0!</v>
      </c>
    </row>
    <row r="128" spans="1:28" ht="14.25" customHeight="1" x14ac:dyDescent="0.2">
      <c r="A128" s="563"/>
      <c r="B128" s="586"/>
      <c r="C128" s="588"/>
      <c r="D128" s="651"/>
      <c r="E128" s="692"/>
      <c r="F128" s="693" t="s">
        <v>137</v>
      </c>
      <c r="G128" s="163" t="str">
        <f>'Enjeu1 SANTE ET BIEN ETRE'!$G$8</f>
        <v>EHPAD 1 (HP+HT)</v>
      </c>
      <c r="H128" s="328">
        <f t="shared" si="15"/>
        <v>1</v>
      </c>
      <c r="I128" s="365" t="s">
        <v>24</v>
      </c>
      <c r="J128" s="166" t="s">
        <v>30</v>
      </c>
      <c r="K128" s="247"/>
      <c r="L128" s="247"/>
      <c r="M128" s="248"/>
      <c r="N128" s="247"/>
      <c r="O128" s="247"/>
      <c r="P128" s="248"/>
      <c r="Q128" s="247"/>
      <c r="R128" s="247"/>
      <c r="S128" s="248"/>
      <c r="T128" s="247"/>
      <c r="U128" s="247"/>
      <c r="V128" s="248"/>
      <c r="W128" s="247"/>
      <c r="X128" s="247"/>
      <c r="Y128" s="248"/>
      <c r="Z128" s="247"/>
      <c r="AA128" s="247"/>
      <c r="AB128" s="249"/>
    </row>
    <row r="129" spans="1:28" ht="14.25" customHeight="1" x14ac:dyDescent="0.2">
      <c r="A129" s="563"/>
      <c r="B129" s="586"/>
      <c r="C129" s="588"/>
      <c r="D129" s="651"/>
      <c r="E129" s="692"/>
      <c r="F129" s="694"/>
      <c r="G129" s="169" t="str">
        <f>'Enjeu1 SANTE ET BIEN ETRE'!$G$9</f>
        <v>EHPAD 2 (HP+HT)</v>
      </c>
      <c r="H129" s="330">
        <f t="shared" si="15"/>
        <v>1</v>
      </c>
      <c r="I129" s="366" t="s">
        <v>24</v>
      </c>
      <c r="J129" s="172" t="s">
        <v>30</v>
      </c>
      <c r="K129" s="250"/>
      <c r="L129" s="250"/>
      <c r="M129" s="251"/>
      <c r="N129" s="250"/>
      <c r="O129" s="250"/>
      <c r="P129" s="251"/>
      <c r="Q129" s="250"/>
      <c r="R129" s="250"/>
      <c r="S129" s="251"/>
      <c r="T129" s="250"/>
      <c r="U129" s="250"/>
      <c r="V129" s="251"/>
      <c r="W129" s="250"/>
      <c r="X129" s="250"/>
      <c r="Y129" s="251"/>
      <c r="Z129" s="250"/>
      <c r="AA129" s="250"/>
      <c r="AB129" s="252"/>
    </row>
    <row r="130" spans="1:28" s="27" customFormat="1" ht="14.25" customHeight="1" x14ac:dyDescent="0.2">
      <c r="A130" s="563"/>
      <c r="B130" s="586"/>
      <c r="C130" s="588"/>
      <c r="D130" s="651"/>
      <c r="E130" s="692"/>
      <c r="F130" s="694"/>
      <c r="G130" s="169" t="str">
        <f>'Enjeu1 SANTE ET BIEN ETRE'!$G$10</f>
        <v>AJ</v>
      </c>
      <c r="H130" s="330">
        <f t="shared" si="15"/>
        <v>1</v>
      </c>
      <c r="I130" s="366" t="s">
        <v>24</v>
      </c>
      <c r="J130" s="172" t="s">
        <v>30</v>
      </c>
      <c r="K130" s="250"/>
      <c r="L130" s="250"/>
      <c r="M130" s="251"/>
      <c r="N130" s="250"/>
      <c r="O130" s="250"/>
      <c r="P130" s="251"/>
      <c r="Q130" s="250"/>
      <c r="R130" s="250"/>
      <c r="S130" s="251"/>
      <c r="T130" s="250"/>
      <c r="U130" s="250"/>
      <c r="V130" s="251"/>
      <c r="W130" s="250"/>
      <c r="X130" s="250"/>
      <c r="Y130" s="251"/>
      <c r="Z130" s="250"/>
      <c r="AA130" s="250"/>
      <c r="AB130" s="252"/>
    </row>
    <row r="131" spans="1:28" s="27" customFormat="1" ht="14.25" customHeight="1" x14ac:dyDescent="0.2">
      <c r="A131" s="563"/>
      <c r="B131" s="586"/>
      <c r="C131" s="588"/>
      <c r="D131" s="651"/>
      <c r="E131" s="692"/>
      <c r="F131" s="694"/>
      <c r="G131" s="169" t="str">
        <f>'Enjeu1 SANTE ET BIEN ETRE'!$G$11</f>
        <v>SSIAD</v>
      </c>
      <c r="H131" s="330">
        <f t="shared" si="15"/>
        <v>1</v>
      </c>
      <c r="I131" s="366" t="s">
        <v>24</v>
      </c>
      <c r="J131" s="172" t="s">
        <v>30</v>
      </c>
      <c r="K131" s="250"/>
      <c r="L131" s="250"/>
      <c r="M131" s="251"/>
      <c r="N131" s="250"/>
      <c r="O131" s="250"/>
      <c r="P131" s="251"/>
      <c r="Q131" s="250"/>
      <c r="R131" s="250"/>
      <c r="S131" s="251"/>
      <c r="T131" s="250"/>
      <c r="U131" s="250"/>
      <c r="V131" s="251"/>
      <c r="W131" s="250"/>
      <c r="X131" s="250"/>
      <c r="Y131" s="251"/>
      <c r="Z131" s="250"/>
      <c r="AA131" s="250"/>
      <c r="AB131" s="252"/>
    </row>
    <row r="132" spans="1:28" s="27" customFormat="1" ht="14.25" customHeight="1" x14ac:dyDescent="0.2">
      <c r="A132" s="563"/>
      <c r="B132" s="586"/>
      <c r="C132" s="588"/>
      <c r="D132" s="651"/>
      <c r="E132" s="692"/>
      <c r="F132" s="694"/>
      <c r="G132" s="169" t="str">
        <f>'Enjeu1 SANTE ET BIEN ETRE'!$G$12</f>
        <v>EHPAD 3 (HP + HT)</v>
      </c>
      <c r="H132" s="330">
        <f t="shared" si="15"/>
        <v>1</v>
      </c>
      <c r="I132" s="366" t="s">
        <v>24</v>
      </c>
      <c r="J132" s="172" t="s">
        <v>30</v>
      </c>
      <c r="K132" s="250"/>
      <c r="L132" s="250"/>
      <c r="M132" s="251"/>
      <c r="N132" s="250"/>
      <c r="O132" s="250"/>
      <c r="P132" s="251"/>
      <c r="Q132" s="250"/>
      <c r="R132" s="250"/>
      <c r="S132" s="251"/>
      <c r="T132" s="250"/>
      <c r="U132" s="250"/>
      <c r="V132" s="251"/>
      <c r="W132" s="250"/>
      <c r="X132" s="250"/>
      <c r="Y132" s="251"/>
      <c r="Z132" s="250"/>
      <c r="AA132" s="250"/>
      <c r="AB132" s="252"/>
    </row>
    <row r="133" spans="1:28" s="27" customFormat="1" ht="14.25" customHeight="1" x14ac:dyDescent="0.2">
      <c r="A133" s="563"/>
      <c r="B133" s="586"/>
      <c r="C133" s="588"/>
      <c r="D133" s="651"/>
      <c r="E133" s="692"/>
      <c r="F133" s="694"/>
      <c r="G133" s="169" t="str">
        <f>'Enjeu1 SANTE ET BIEN ETRE'!$G$13</f>
        <v>EHPAD 4 (HP + HT)</v>
      </c>
      <c r="H133" s="330">
        <f t="shared" si="15"/>
        <v>1</v>
      </c>
      <c r="I133" s="366" t="s">
        <v>24</v>
      </c>
      <c r="J133" s="172" t="s">
        <v>30</v>
      </c>
      <c r="K133" s="250"/>
      <c r="L133" s="250"/>
      <c r="M133" s="251"/>
      <c r="N133" s="250"/>
      <c r="O133" s="250"/>
      <c r="P133" s="251"/>
      <c r="Q133" s="250"/>
      <c r="R133" s="250"/>
      <c r="S133" s="251"/>
      <c r="T133" s="250"/>
      <c r="U133" s="250"/>
      <c r="V133" s="251"/>
      <c r="W133" s="250"/>
      <c r="X133" s="250"/>
      <c r="Y133" s="251"/>
      <c r="Z133" s="250"/>
      <c r="AA133" s="250"/>
      <c r="AB133" s="252"/>
    </row>
    <row r="134" spans="1:28" ht="14.25" customHeight="1" x14ac:dyDescent="0.2">
      <c r="A134" s="563"/>
      <c r="B134" s="586"/>
      <c r="C134" s="588"/>
      <c r="D134" s="651"/>
      <c r="E134" s="692"/>
      <c r="F134" s="694"/>
      <c r="G134" s="169" t="str">
        <f>'Enjeu1 SANTE ET BIEN ETRE'!$G$14</f>
        <v>EHPAD 5 (HP + HT)</v>
      </c>
      <c r="H134" s="330">
        <f t="shared" si="15"/>
        <v>1</v>
      </c>
      <c r="I134" s="366" t="s">
        <v>24</v>
      </c>
      <c r="J134" s="172" t="s">
        <v>30</v>
      </c>
      <c r="K134" s="250"/>
      <c r="L134" s="250"/>
      <c r="M134" s="251"/>
      <c r="N134" s="250"/>
      <c r="O134" s="250"/>
      <c r="P134" s="251"/>
      <c r="Q134" s="250"/>
      <c r="R134" s="250"/>
      <c r="S134" s="251"/>
      <c r="T134" s="250"/>
      <c r="U134" s="250"/>
      <c r="V134" s="251"/>
      <c r="W134" s="250"/>
      <c r="X134" s="250"/>
      <c r="Y134" s="251"/>
      <c r="Z134" s="250"/>
      <c r="AA134" s="250"/>
      <c r="AB134" s="252"/>
    </row>
    <row r="135" spans="1:28" ht="14.25" customHeight="1" thickBot="1" x14ac:dyDescent="0.25">
      <c r="A135" s="564"/>
      <c r="B135" s="587"/>
      <c r="C135" s="589"/>
      <c r="D135" s="700"/>
      <c r="E135" s="696"/>
      <c r="F135" s="704"/>
      <c r="G135" s="299" t="str">
        <f>'Enjeu1 SANTE ET BIEN ETRE'!$G$15</f>
        <v>EHPAD 6 (HP + HT)</v>
      </c>
      <c r="H135" s="356">
        <f t="shared" si="15"/>
        <v>1</v>
      </c>
      <c r="I135" s="373" t="s">
        <v>24</v>
      </c>
      <c r="J135" s="303" t="s">
        <v>30</v>
      </c>
      <c r="K135" s="261"/>
      <c r="L135" s="261"/>
      <c r="M135" s="262"/>
      <c r="N135" s="261"/>
      <c r="O135" s="261"/>
      <c r="P135" s="262"/>
      <c r="Q135" s="261"/>
      <c r="R135" s="261"/>
      <c r="S135" s="262"/>
      <c r="T135" s="261"/>
      <c r="U135" s="261"/>
      <c r="V135" s="262"/>
      <c r="W135" s="261"/>
      <c r="X135" s="261"/>
      <c r="Y135" s="262"/>
      <c r="Z135" s="261"/>
      <c r="AA135" s="261"/>
      <c r="AB135" s="263"/>
    </row>
  </sheetData>
  <sheetProtection formatColumns="0" formatRows="0" autoFilter="0"/>
  <customSheetViews>
    <customSheetView guid="{FD566CB9-FB47-4EDD-94B8-CE5BEA44D261}" scale="130" showPageBreaks="1" fitToPage="1" printArea="1" hiddenColumns="1">
      <pane ySplit="4" topLeftCell="A114" activePane="bottomLeft" state="frozen"/>
      <selection pane="bottomLeft" activeCell="F128" sqref="F128:F135"/>
      <pageMargins left="0.23622047244094491" right="0.23622047244094491" top="0.74803149606299213" bottom="0.74803149606299213" header="0.31496062992125984" footer="0.31496062992125984"/>
      <printOptions horizontalCentered="1"/>
      <pageSetup paperSize="8" scale="70" fitToHeight="0" orientation="landscape" r:id="rId1"/>
      <headerFooter>
        <oddHeader>&amp;L&amp;A</oddHeader>
      </headerFooter>
    </customSheetView>
  </customSheetViews>
  <mergeCells count="48">
    <mergeCell ref="E104:E119"/>
    <mergeCell ref="F104:F111"/>
    <mergeCell ref="E120:E135"/>
    <mergeCell ref="D104:D119"/>
    <mergeCell ref="D78:D93"/>
    <mergeCell ref="F78:F85"/>
    <mergeCell ref="F112:F119"/>
    <mergeCell ref="A2:A4"/>
    <mergeCell ref="B2:B4"/>
    <mergeCell ref="C2:C4"/>
    <mergeCell ref="D8:D23"/>
    <mergeCell ref="F33:F40"/>
    <mergeCell ref="D25:D40"/>
    <mergeCell ref="F8:F15"/>
    <mergeCell ref="E25:E40"/>
    <mergeCell ref="E8:E23"/>
    <mergeCell ref="D2:D4"/>
    <mergeCell ref="E2:E4"/>
    <mergeCell ref="F16:F23"/>
    <mergeCell ref="F2:F4"/>
    <mergeCell ref="F25:F32"/>
    <mergeCell ref="F51:F58"/>
    <mergeCell ref="D43:D58"/>
    <mergeCell ref="E78:E93"/>
    <mergeCell ref="F120:F127"/>
    <mergeCell ref="E43:E58"/>
    <mergeCell ref="E59:E74"/>
    <mergeCell ref="F43:F50"/>
    <mergeCell ref="F67:F74"/>
    <mergeCell ref="F86:F93"/>
    <mergeCell ref="F59:F66"/>
    <mergeCell ref="F94:F101"/>
    <mergeCell ref="D59:D74"/>
    <mergeCell ref="D120:D135"/>
    <mergeCell ref="D94:D101"/>
    <mergeCell ref="E94:E101"/>
    <mergeCell ref="F128:F135"/>
    <mergeCell ref="H2:H4"/>
    <mergeCell ref="G2:G4"/>
    <mergeCell ref="Q3:S3"/>
    <mergeCell ref="T3:V3"/>
    <mergeCell ref="W3:Y3"/>
    <mergeCell ref="N2:AB2"/>
    <mergeCell ref="I2:M2"/>
    <mergeCell ref="Z3:AB3"/>
    <mergeCell ref="K3:M3"/>
    <mergeCell ref="N3:P3"/>
    <mergeCell ref="I3:J3"/>
  </mergeCells>
  <dataValidations count="2">
    <dataValidation type="list" allowBlank="1" showInputMessage="1" showErrorMessage="1" sqref="G25:G32 G43:G50 G59:G66 G78:G85 G104:G111 G120:G127">
      <formula1>nometab</formula1>
    </dataValidation>
    <dataValidation type="list" allowBlank="1" showInputMessage="1" showErrorMessage="1" sqref="H8:H135">
      <formula1>ouinon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2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9" tint="-0.499984740745262"/>
    <pageSetUpPr fitToPage="1"/>
  </sheetPr>
  <dimension ref="A1:AC133"/>
  <sheetViews>
    <sheetView zoomScale="85" zoomScaleNormal="85" workbookViewId="0">
      <pane ySplit="4" topLeftCell="A5" activePane="bottomLeft" state="frozen"/>
      <selection pane="bottomLeft" activeCell="AD105" sqref="AD105"/>
    </sheetView>
  </sheetViews>
  <sheetFormatPr baseColWidth="10" defaultRowHeight="15" outlineLevelRow="2" outlineLevelCol="1" x14ac:dyDescent="0.2"/>
  <cols>
    <col min="1" max="1" width="7.42578125" style="14" customWidth="1"/>
    <col min="2" max="2" width="9" style="9" customWidth="1"/>
    <col min="3" max="3" width="17.140625" style="10" customWidth="1"/>
    <col min="4" max="4" width="16.5703125" style="11" customWidth="1"/>
    <col min="5" max="5" width="40.85546875" style="12" customWidth="1"/>
    <col min="6" max="6" width="17.5703125" style="8" customWidth="1"/>
    <col min="7" max="7" width="25.7109375" style="8" customWidth="1"/>
    <col min="8" max="8" width="4.42578125" style="12" hidden="1" customWidth="1"/>
    <col min="9" max="9" width="12.5703125" style="13" bestFit="1" customWidth="1"/>
    <col min="10" max="10" width="10.140625" style="8" customWidth="1"/>
    <col min="11" max="13" width="7.7109375" style="8" customWidth="1"/>
    <col min="14" max="28" width="7.7109375" style="8" hidden="1" customWidth="1" outlineLevel="1"/>
    <col min="29" max="29" width="11.42578125" style="7" collapsed="1"/>
    <col min="30" max="16384" width="11.42578125" style="7"/>
  </cols>
  <sheetData>
    <row r="1" spans="1:28" ht="20.25" customHeight="1" x14ac:dyDescent="0.2">
      <c r="A1" s="509" t="s">
        <v>190</v>
      </c>
      <c r="B1" s="510"/>
      <c r="C1" s="510"/>
      <c r="D1" s="510"/>
      <c r="E1" s="510"/>
      <c r="F1" s="510"/>
      <c r="G1" s="511"/>
      <c r="H1" s="510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2"/>
    </row>
    <row r="2" spans="1:28" ht="13.5" customHeight="1" x14ac:dyDescent="0.2">
      <c r="A2" s="710" t="s">
        <v>194</v>
      </c>
      <c r="B2" s="720" t="s">
        <v>195</v>
      </c>
      <c r="C2" s="713" t="s">
        <v>196</v>
      </c>
      <c r="D2" s="720" t="s">
        <v>197</v>
      </c>
      <c r="E2" s="713" t="s">
        <v>1</v>
      </c>
      <c r="F2" s="741" t="s">
        <v>22</v>
      </c>
      <c r="G2" s="720" t="s">
        <v>193</v>
      </c>
      <c r="H2" s="748" t="s">
        <v>18</v>
      </c>
      <c r="I2" s="747" t="s">
        <v>42</v>
      </c>
      <c r="J2" s="747"/>
      <c r="K2" s="747"/>
      <c r="L2" s="747"/>
      <c r="M2" s="751"/>
      <c r="N2" s="747" t="s">
        <v>25</v>
      </c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51"/>
    </row>
    <row r="3" spans="1:28" ht="13.5" customHeight="1" x14ac:dyDescent="0.2">
      <c r="A3" s="711"/>
      <c r="B3" s="721"/>
      <c r="C3" s="714"/>
      <c r="D3" s="721"/>
      <c r="E3" s="714"/>
      <c r="F3" s="742"/>
      <c r="G3" s="721"/>
      <c r="H3" s="749"/>
      <c r="I3" s="747" t="s">
        <v>199</v>
      </c>
      <c r="J3" s="747"/>
      <c r="K3" s="753">
        <v>45292</v>
      </c>
      <c r="L3" s="753"/>
      <c r="M3" s="754"/>
      <c r="N3" s="744">
        <f>+K3+366</f>
        <v>45658</v>
      </c>
      <c r="O3" s="745"/>
      <c r="P3" s="746"/>
      <c r="Q3" s="744">
        <f>+N3+366</f>
        <v>46024</v>
      </c>
      <c r="R3" s="745"/>
      <c r="S3" s="746"/>
      <c r="T3" s="744">
        <f>+Q3+366</f>
        <v>46390</v>
      </c>
      <c r="U3" s="745"/>
      <c r="V3" s="746"/>
      <c r="W3" s="744">
        <f>+T3+366</f>
        <v>46756</v>
      </c>
      <c r="X3" s="745"/>
      <c r="Y3" s="746"/>
      <c r="Z3" s="744">
        <f>+W3+366</f>
        <v>47122</v>
      </c>
      <c r="AA3" s="745"/>
      <c r="AB3" s="752"/>
    </row>
    <row r="4" spans="1:28" ht="20.25" customHeight="1" thickBot="1" x14ac:dyDescent="0.25">
      <c r="A4" s="712"/>
      <c r="B4" s="722"/>
      <c r="C4" s="715"/>
      <c r="D4" s="722"/>
      <c r="E4" s="715"/>
      <c r="F4" s="743"/>
      <c r="G4" s="722"/>
      <c r="H4" s="750"/>
      <c r="I4" s="513" t="s">
        <v>200</v>
      </c>
      <c r="J4" s="513" t="s">
        <v>201</v>
      </c>
      <c r="K4" s="513" t="s">
        <v>202</v>
      </c>
      <c r="L4" s="513" t="s">
        <v>203</v>
      </c>
      <c r="M4" s="514" t="s">
        <v>200</v>
      </c>
      <c r="N4" s="513" t="s">
        <v>39</v>
      </c>
      <c r="O4" s="513" t="s">
        <v>40</v>
      </c>
      <c r="P4" s="513" t="s">
        <v>41</v>
      </c>
      <c r="Q4" s="513" t="s">
        <v>39</v>
      </c>
      <c r="R4" s="513" t="s">
        <v>40</v>
      </c>
      <c r="S4" s="513" t="s">
        <v>41</v>
      </c>
      <c r="T4" s="513" t="s">
        <v>39</v>
      </c>
      <c r="U4" s="513" t="s">
        <v>40</v>
      </c>
      <c r="V4" s="513" t="s">
        <v>41</v>
      </c>
      <c r="W4" s="513" t="s">
        <v>39</v>
      </c>
      <c r="X4" s="513" t="s">
        <v>40</v>
      </c>
      <c r="Y4" s="513" t="s">
        <v>41</v>
      </c>
      <c r="Z4" s="513" t="s">
        <v>39</v>
      </c>
      <c r="AA4" s="513" t="s">
        <v>40</v>
      </c>
      <c r="AB4" s="514" t="s">
        <v>41</v>
      </c>
    </row>
    <row r="5" spans="1:28" s="27" customFormat="1" ht="20.25" customHeight="1" thickBot="1" x14ac:dyDescent="0.25">
      <c r="A5" s="416" t="s">
        <v>97</v>
      </c>
      <c r="B5" s="417"/>
      <c r="C5" s="417"/>
      <c r="D5" s="417"/>
      <c r="E5" s="417"/>
      <c r="F5" s="417"/>
      <c r="G5" s="417"/>
      <c r="H5" s="418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9"/>
    </row>
    <row r="6" spans="1:28" s="27" customFormat="1" ht="20.25" customHeight="1" x14ac:dyDescent="0.2">
      <c r="A6" s="558"/>
      <c r="B6" s="409" t="s">
        <v>119</v>
      </c>
      <c r="C6" s="410"/>
      <c r="D6" s="410"/>
      <c r="E6" s="410"/>
      <c r="F6" s="410"/>
      <c r="G6" s="410"/>
      <c r="H6" s="411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2"/>
    </row>
    <row r="7" spans="1:28" s="27" customFormat="1" ht="20.25" customHeight="1" outlineLevel="1" x14ac:dyDescent="0.2">
      <c r="A7" s="558"/>
      <c r="B7" s="560"/>
      <c r="C7" s="405" t="s">
        <v>101</v>
      </c>
      <c r="D7" s="406"/>
      <c r="E7" s="406"/>
      <c r="F7" s="407"/>
      <c r="G7" s="406"/>
      <c r="H7" s="408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13"/>
    </row>
    <row r="8" spans="1:28" ht="13.5" customHeight="1" outlineLevel="2" x14ac:dyDescent="0.2">
      <c r="A8" s="558"/>
      <c r="B8" s="560"/>
      <c r="C8" s="562"/>
      <c r="D8" s="659" t="s">
        <v>107</v>
      </c>
      <c r="E8" s="727"/>
      <c r="F8" s="698" t="s">
        <v>175</v>
      </c>
      <c r="G8" s="53" t="str">
        <f>'Enjeu1 SANTE ET BIEN ETRE'!$G$8</f>
        <v>EHPAD 1 (HP+HT)</v>
      </c>
      <c r="H8" s="388">
        <f t="shared" ref="H8:H41" si="0">IF(G8&lt;&gt;"",1,0)</f>
        <v>1</v>
      </c>
      <c r="I8" s="389" t="s">
        <v>37</v>
      </c>
      <c r="J8" s="390" t="s">
        <v>31</v>
      </c>
      <c r="K8" s="56"/>
      <c r="L8" s="56"/>
      <c r="M8" s="57" t="e">
        <f t="shared" ref="M8:M60" si="1">+K8/L8</f>
        <v>#DIV/0!</v>
      </c>
      <c r="N8" s="56"/>
      <c r="O8" s="56"/>
      <c r="P8" s="57" t="e">
        <f t="shared" ref="P8:P60" si="2">+N8/O8</f>
        <v>#DIV/0!</v>
      </c>
      <c r="Q8" s="56"/>
      <c r="R8" s="56"/>
      <c r="S8" s="57" t="e">
        <f t="shared" ref="S8:S60" si="3">+Q8/R8</f>
        <v>#DIV/0!</v>
      </c>
      <c r="T8" s="56"/>
      <c r="U8" s="56"/>
      <c r="V8" s="57" t="e">
        <f t="shared" ref="V8:V60" si="4">+T8/U8</f>
        <v>#DIV/0!</v>
      </c>
      <c r="W8" s="56"/>
      <c r="X8" s="56"/>
      <c r="Y8" s="57" t="e">
        <f t="shared" ref="Y8:Y60" si="5">+W8/X8</f>
        <v>#DIV/0!</v>
      </c>
      <c r="Z8" s="56"/>
      <c r="AA8" s="56"/>
      <c r="AB8" s="116" t="e">
        <f t="shared" ref="AB8:AB60" si="6">+Z8/AA8</f>
        <v>#DIV/0!</v>
      </c>
    </row>
    <row r="9" spans="1:28" ht="13.5" customHeight="1" outlineLevel="2" x14ac:dyDescent="0.2">
      <c r="A9" s="558"/>
      <c r="B9" s="560"/>
      <c r="C9" s="562"/>
      <c r="D9" s="659"/>
      <c r="E9" s="728"/>
      <c r="F9" s="698"/>
      <c r="G9" s="58" t="str">
        <f>'Enjeu1 SANTE ET BIEN ETRE'!$G$9</f>
        <v>EHPAD 2 (HP+HT)</v>
      </c>
      <c r="H9" s="391">
        <f t="shared" si="0"/>
        <v>1</v>
      </c>
      <c r="I9" s="392" t="s">
        <v>37</v>
      </c>
      <c r="J9" s="393" t="s">
        <v>31</v>
      </c>
      <c r="K9" s="61"/>
      <c r="L9" s="61"/>
      <c r="M9" s="62" t="e">
        <f t="shared" si="1"/>
        <v>#DIV/0!</v>
      </c>
      <c r="N9" s="61"/>
      <c r="O9" s="61"/>
      <c r="P9" s="62" t="e">
        <f t="shared" si="2"/>
        <v>#DIV/0!</v>
      </c>
      <c r="Q9" s="61"/>
      <c r="R9" s="61"/>
      <c r="S9" s="62" t="e">
        <f t="shared" si="3"/>
        <v>#DIV/0!</v>
      </c>
      <c r="T9" s="61"/>
      <c r="U9" s="61"/>
      <c r="V9" s="62" t="e">
        <f t="shared" si="4"/>
        <v>#DIV/0!</v>
      </c>
      <c r="W9" s="61"/>
      <c r="X9" s="61"/>
      <c r="Y9" s="62" t="e">
        <f t="shared" si="5"/>
        <v>#DIV/0!</v>
      </c>
      <c r="Z9" s="61"/>
      <c r="AA9" s="61"/>
      <c r="AB9" s="117" t="e">
        <f t="shared" si="6"/>
        <v>#DIV/0!</v>
      </c>
    </row>
    <row r="10" spans="1:28" s="27" customFormat="1" ht="13.5" customHeight="1" outlineLevel="2" x14ac:dyDescent="0.2">
      <c r="A10" s="558"/>
      <c r="B10" s="560"/>
      <c r="C10" s="562"/>
      <c r="D10" s="659"/>
      <c r="E10" s="728"/>
      <c r="F10" s="698"/>
      <c r="G10" s="517" t="str">
        <f>'Enjeu1 SANTE ET BIEN ETRE'!$G$10</f>
        <v>AJ</v>
      </c>
      <c r="H10" s="521">
        <f t="shared" si="0"/>
        <v>1</v>
      </c>
      <c r="I10" s="595" t="s">
        <v>37</v>
      </c>
      <c r="J10" s="523" t="s">
        <v>31</v>
      </c>
      <c r="K10" s="524"/>
      <c r="L10" s="524"/>
      <c r="M10" s="525" t="e">
        <f t="shared" si="1"/>
        <v>#DIV/0!</v>
      </c>
      <c r="N10" s="93"/>
      <c r="O10" s="93"/>
      <c r="P10" s="94" t="e">
        <f t="shared" si="2"/>
        <v>#DIV/0!</v>
      </c>
      <c r="Q10" s="93"/>
      <c r="R10" s="93"/>
      <c r="S10" s="94" t="e">
        <f t="shared" si="3"/>
        <v>#DIV/0!</v>
      </c>
      <c r="T10" s="93"/>
      <c r="U10" s="93"/>
      <c r="V10" s="94" t="e">
        <f t="shared" si="4"/>
        <v>#DIV/0!</v>
      </c>
      <c r="W10" s="93"/>
      <c r="X10" s="93"/>
      <c r="Y10" s="94" t="e">
        <f t="shared" si="5"/>
        <v>#DIV/0!</v>
      </c>
      <c r="Z10" s="93"/>
      <c r="AA10" s="93"/>
      <c r="AB10" s="474" t="e">
        <f t="shared" si="6"/>
        <v>#DIV/0!</v>
      </c>
    </row>
    <row r="11" spans="1:28" s="27" customFormat="1" ht="13.5" customHeight="1" outlineLevel="2" x14ac:dyDescent="0.2">
      <c r="A11" s="558"/>
      <c r="B11" s="560"/>
      <c r="C11" s="562"/>
      <c r="D11" s="659"/>
      <c r="E11" s="728"/>
      <c r="F11" s="698"/>
      <c r="G11" s="90" t="str">
        <f>'Enjeu1 SANTE ET BIEN ETRE'!$G$11</f>
        <v>SSIAD</v>
      </c>
      <c r="H11" s="518">
        <f t="shared" si="0"/>
        <v>1</v>
      </c>
      <c r="I11" s="519" t="s">
        <v>37</v>
      </c>
      <c r="J11" s="434" t="s">
        <v>31</v>
      </c>
      <c r="K11" s="93"/>
      <c r="L11" s="93"/>
      <c r="M11" s="94" t="e">
        <f t="shared" si="1"/>
        <v>#DIV/0!</v>
      </c>
      <c r="N11" s="93"/>
      <c r="O11" s="93"/>
      <c r="P11" s="94" t="e">
        <f t="shared" si="2"/>
        <v>#DIV/0!</v>
      </c>
      <c r="Q11" s="93"/>
      <c r="R11" s="93"/>
      <c r="S11" s="94" t="e">
        <f t="shared" si="3"/>
        <v>#DIV/0!</v>
      </c>
      <c r="T11" s="93"/>
      <c r="U11" s="93"/>
      <c r="V11" s="94" t="e">
        <f t="shared" si="4"/>
        <v>#DIV/0!</v>
      </c>
      <c r="W11" s="93"/>
      <c r="X11" s="93"/>
      <c r="Y11" s="94" t="e">
        <f t="shared" si="5"/>
        <v>#DIV/0!</v>
      </c>
      <c r="Z11" s="93"/>
      <c r="AA11" s="93"/>
      <c r="AB11" s="474" t="e">
        <f t="shared" si="6"/>
        <v>#DIV/0!</v>
      </c>
    </row>
    <row r="12" spans="1:28" s="27" customFormat="1" ht="13.5" customHeight="1" outlineLevel="2" x14ac:dyDescent="0.2">
      <c r="A12" s="558"/>
      <c r="B12" s="560"/>
      <c r="C12" s="562"/>
      <c r="D12" s="659"/>
      <c r="E12" s="728"/>
      <c r="F12" s="698"/>
      <c r="G12" s="58" t="str">
        <f>'Enjeu1 SANTE ET BIEN ETRE'!$G$12</f>
        <v>EHPAD 3 (HP + HT)</v>
      </c>
      <c r="H12" s="391">
        <f t="shared" si="0"/>
        <v>1</v>
      </c>
      <c r="I12" s="392" t="s">
        <v>37</v>
      </c>
      <c r="J12" s="393" t="s">
        <v>31</v>
      </c>
      <c r="K12" s="61"/>
      <c r="L12" s="61"/>
      <c r="M12" s="62" t="e">
        <f t="shared" si="1"/>
        <v>#DIV/0!</v>
      </c>
      <c r="N12" s="61"/>
      <c r="O12" s="61"/>
      <c r="P12" s="62" t="e">
        <f t="shared" si="2"/>
        <v>#DIV/0!</v>
      </c>
      <c r="Q12" s="61"/>
      <c r="R12" s="61"/>
      <c r="S12" s="62" t="e">
        <f t="shared" si="3"/>
        <v>#DIV/0!</v>
      </c>
      <c r="T12" s="61"/>
      <c r="U12" s="61"/>
      <c r="V12" s="62" t="e">
        <f t="shared" si="4"/>
        <v>#DIV/0!</v>
      </c>
      <c r="W12" s="61"/>
      <c r="X12" s="61"/>
      <c r="Y12" s="62" t="e">
        <f t="shared" si="5"/>
        <v>#DIV/0!</v>
      </c>
      <c r="Z12" s="61"/>
      <c r="AA12" s="61"/>
      <c r="AB12" s="117" t="e">
        <f t="shared" si="6"/>
        <v>#DIV/0!</v>
      </c>
    </row>
    <row r="13" spans="1:28" s="27" customFormat="1" ht="13.5" customHeight="1" outlineLevel="2" x14ac:dyDescent="0.2">
      <c r="A13" s="558"/>
      <c r="B13" s="560"/>
      <c r="C13" s="562"/>
      <c r="D13" s="659"/>
      <c r="E13" s="728"/>
      <c r="F13" s="698"/>
      <c r="G13" s="58" t="str">
        <f>'Enjeu1 SANTE ET BIEN ETRE'!$G$13</f>
        <v>EHPAD 4 (HP + HT)</v>
      </c>
      <c r="H13" s="391">
        <f t="shared" si="0"/>
        <v>1</v>
      </c>
      <c r="I13" s="392" t="s">
        <v>37</v>
      </c>
      <c r="J13" s="393" t="s">
        <v>31</v>
      </c>
      <c r="K13" s="61"/>
      <c r="L13" s="61"/>
      <c r="M13" s="62" t="e">
        <f t="shared" si="1"/>
        <v>#DIV/0!</v>
      </c>
      <c r="N13" s="61"/>
      <c r="O13" s="61"/>
      <c r="P13" s="62" t="e">
        <f t="shared" si="2"/>
        <v>#DIV/0!</v>
      </c>
      <c r="Q13" s="61"/>
      <c r="R13" s="61"/>
      <c r="S13" s="62" t="e">
        <f t="shared" si="3"/>
        <v>#DIV/0!</v>
      </c>
      <c r="T13" s="61"/>
      <c r="U13" s="61"/>
      <c r="V13" s="62" t="e">
        <f t="shared" si="4"/>
        <v>#DIV/0!</v>
      </c>
      <c r="W13" s="61"/>
      <c r="X13" s="61"/>
      <c r="Y13" s="62" t="e">
        <f t="shared" si="5"/>
        <v>#DIV/0!</v>
      </c>
      <c r="Z13" s="61"/>
      <c r="AA13" s="61"/>
      <c r="AB13" s="117" t="e">
        <f t="shared" si="6"/>
        <v>#DIV/0!</v>
      </c>
    </row>
    <row r="14" spans="1:28" ht="13.5" customHeight="1" outlineLevel="2" x14ac:dyDescent="0.2">
      <c r="A14" s="558"/>
      <c r="B14" s="560"/>
      <c r="C14" s="562"/>
      <c r="D14" s="659"/>
      <c r="E14" s="728"/>
      <c r="F14" s="698"/>
      <c r="G14" s="58" t="str">
        <f>'Enjeu1 SANTE ET BIEN ETRE'!$G$14</f>
        <v>EHPAD 5 (HP + HT)</v>
      </c>
      <c r="H14" s="391">
        <f t="shared" si="0"/>
        <v>1</v>
      </c>
      <c r="I14" s="392" t="s">
        <v>37</v>
      </c>
      <c r="J14" s="393" t="s">
        <v>31</v>
      </c>
      <c r="K14" s="61"/>
      <c r="L14" s="61"/>
      <c r="M14" s="62" t="e">
        <f t="shared" si="1"/>
        <v>#DIV/0!</v>
      </c>
      <c r="N14" s="61"/>
      <c r="O14" s="61"/>
      <c r="P14" s="62" t="e">
        <f t="shared" si="2"/>
        <v>#DIV/0!</v>
      </c>
      <c r="Q14" s="61"/>
      <c r="R14" s="61"/>
      <c r="S14" s="62" t="e">
        <f t="shared" si="3"/>
        <v>#DIV/0!</v>
      </c>
      <c r="T14" s="61"/>
      <c r="U14" s="61"/>
      <c r="V14" s="62" t="e">
        <f t="shared" si="4"/>
        <v>#DIV/0!</v>
      </c>
      <c r="W14" s="61"/>
      <c r="X14" s="61"/>
      <c r="Y14" s="62" t="e">
        <f t="shared" si="5"/>
        <v>#DIV/0!</v>
      </c>
      <c r="Z14" s="61"/>
      <c r="AA14" s="61"/>
      <c r="AB14" s="117" t="e">
        <f t="shared" si="6"/>
        <v>#DIV/0!</v>
      </c>
    </row>
    <row r="15" spans="1:28" ht="13.5" customHeight="1" outlineLevel="2" x14ac:dyDescent="0.2">
      <c r="A15" s="558"/>
      <c r="B15" s="560"/>
      <c r="C15" s="562"/>
      <c r="D15" s="659"/>
      <c r="E15" s="728"/>
      <c r="F15" s="698"/>
      <c r="G15" s="104" t="str">
        <f>'Enjeu1 SANTE ET BIEN ETRE'!$G$15</f>
        <v>EHPAD 6 (HP + HT)</v>
      </c>
      <c r="H15" s="394">
        <f t="shared" si="0"/>
        <v>1</v>
      </c>
      <c r="I15" s="395" t="s">
        <v>37</v>
      </c>
      <c r="J15" s="396" t="s">
        <v>31</v>
      </c>
      <c r="K15" s="107"/>
      <c r="L15" s="107"/>
      <c r="M15" s="108" t="e">
        <f t="shared" si="1"/>
        <v>#DIV/0!</v>
      </c>
      <c r="N15" s="107"/>
      <c r="O15" s="107"/>
      <c r="P15" s="108" t="e">
        <f t="shared" si="2"/>
        <v>#DIV/0!</v>
      </c>
      <c r="Q15" s="107"/>
      <c r="R15" s="107"/>
      <c r="S15" s="108" t="e">
        <f t="shared" si="3"/>
        <v>#DIV/0!</v>
      </c>
      <c r="T15" s="107"/>
      <c r="U15" s="107"/>
      <c r="V15" s="108" t="e">
        <f t="shared" si="4"/>
        <v>#DIV/0!</v>
      </c>
      <c r="W15" s="107"/>
      <c r="X15" s="107"/>
      <c r="Y15" s="108" t="e">
        <f t="shared" si="5"/>
        <v>#DIV/0!</v>
      </c>
      <c r="Z15" s="107"/>
      <c r="AA15" s="107"/>
      <c r="AB15" s="118" t="e">
        <f t="shared" si="6"/>
        <v>#DIV/0!</v>
      </c>
    </row>
    <row r="16" spans="1:28" ht="13.5" customHeight="1" outlineLevel="2" x14ac:dyDescent="0.2">
      <c r="A16" s="558"/>
      <c r="B16" s="560"/>
      <c r="C16" s="562"/>
      <c r="D16" s="659"/>
      <c r="E16" s="728"/>
      <c r="F16" s="730" t="s">
        <v>176</v>
      </c>
      <c r="G16" s="319" t="str">
        <f>'Enjeu1 SANTE ET BIEN ETRE'!$G$8</f>
        <v>EHPAD 1 (HP+HT)</v>
      </c>
      <c r="H16" s="388">
        <f t="shared" si="0"/>
        <v>1</v>
      </c>
      <c r="I16" s="397"/>
      <c r="J16" s="390"/>
      <c r="K16" s="56"/>
      <c r="L16" s="56"/>
      <c r="M16" s="57" t="e">
        <f t="shared" si="1"/>
        <v>#DIV/0!</v>
      </c>
      <c r="N16" s="56"/>
      <c r="O16" s="56"/>
      <c r="P16" s="57" t="e">
        <f t="shared" si="2"/>
        <v>#DIV/0!</v>
      </c>
      <c r="Q16" s="56"/>
      <c r="R16" s="56"/>
      <c r="S16" s="57" t="e">
        <f t="shared" si="3"/>
        <v>#DIV/0!</v>
      </c>
      <c r="T16" s="56"/>
      <c r="U16" s="56"/>
      <c r="V16" s="57" t="e">
        <f t="shared" si="4"/>
        <v>#DIV/0!</v>
      </c>
      <c r="W16" s="56"/>
      <c r="X16" s="56"/>
      <c r="Y16" s="57" t="e">
        <f t="shared" si="5"/>
        <v>#DIV/0!</v>
      </c>
      <c r="Z16" s="56"/>
      <c r="AA16" s="56"/>
      <c r="AB16" s="116" t="e">
        <f t="shared" si="6"/>
        <v>#DIV/0!</v>
      </c>
    </row>
    <row r="17" spans="1:28" s="27" customFormat="1" ht="13.5" customHeight="1" outlineLevel="2" x14ac:dyDescent="0.2">
      <c r="A17" s="558"/>
      <c r="B17" s="560"/>
      <c r="C17" s="562"/>
      <c r="D17" s="659"/>
      <c r="E17" s="728"/>
      <c r="F17" s="731"/>
      <c r="G17" s="58" t="str">
        <f>'Enjeu1 SANTE ET BIEN ETRE'!$G$9</f>
        <v>EHPAD 2 (HP+HT)</v>
      </c>
      <c r="H17" s="391">
        <f t="shared" si="0"/>
        <v>1</v>
      </c>
      <c r="I17" s="398"/>
      <c r="J17" s="393"/>
      <c r="K17" s="61"/>
      <c r="L17" s="61"/>
      <c r="M17" s="62" t="e">
        <f t="shared" si="1"/>
        <v>#DIV/0!</v>
      </c>
      <c r="N17" s="61"/>
      <c r="O17" s="61"/>
      <c r="P17" s="62" t="e">
        <f t="shared" si="2"/>
        <v>#DIV/0!</v>
      </c>
      <c r="Q17" s="61"/>
      <c r="R17" s="61"/>
      <c r="S17" s="62" t="e">
        <f t="shared" si="3"/>
        <v>#DIV/0!</v>
      </c>
      <c r="T17" s="61"/>
      <c r="U17" s="61"/>
      <c r="V17" s="62" t="e">
        <f t="shared" si="4"/>
        <v>#DIV/0!</v>
      </c>
      <c r="W17" s="61"/>
      <c r="X17" s="61"/>
      <c r="Y17" s="62" t="e">
        <f t="shared" si="5"/>
        <v>#DIV/0!</v>
      </c>
      <c r="Z17" s="61"/>
      <c r="AA17" s="61"/>
      <c r="AB17" s="117" t="e">
        <f t="shared" si="6"/>
        <v>#DIV/0!</v>
      </c>
    </row>
    <row r="18" spans="1:28" s="27" customFormat="1" ht="13.5" customHeight="1" outlineLevel="2" x14ac:dyDescent="0.2">
      <c r="A18" s="558"/>
      <c r="B18" s="560"/>
      <c r="C18" s="562"/>
      <c r="D18" s="659"/>
      <c r="E18" s="728"/>
      <c r="F18" s="731"/>
      <c r="G18" s="517" t="str">
        <f>'Enjeu1 SANTE ET BIEN ETRE'!$G$10</f>
        <v>AJ</v>
      </c>
      <c r="H18" s="521">
        <f t="shared" si="0"/>
        <v>1</v>
      </c>
      <c r="I18" s="522"/>
      <c r="J18" s="523"/>
      <c r="K18" s="524"/>
      <c r="L18" s="524"/>
      <c r="M18" s="525" t="e">
        <f t="shared" si="1"/>
        <v>#DIV/0!</v>
      </c>
      <c r="N18" s="524"/>
      <c r="O18" s="524"/>
      <c r="P18" s="525" t="e">
        <f t="shared" si="2"/>
        <v>#DIV/0!</v>
      </c>
      <c r="Q18" s="524"/>
      <c r="R18" s="524"/>
      <c r="S18" s="525" t="e">
        <f t="shared" si="3"/>
        <v>#DIV/0!</v>
      </c>
      <c r="T18" s="524"/>
      <c r="U18" s="524"/>
      <c r="V18" s="525" t="e">
        <f t="shared" si="4"/>
        <v>#DIV/0!</v>
      </c>
      <c r="W18" s="524"/>
      <c r="X18" s="524"/>
      <c r="Y18" s="525" t="e">
        <f t="shared" si="5"/>
        <v>#DIV/0!</v>
      </c>
      <c r="Z18" s="524"/>
      <c r="AA18" s="524"/>
      <c r="AB18" s="526" t="e">
        <f t="shared" si="6"/>
        <v>#DIV/0!</v>
      </c>
    </row>
    <row r="19" spans="1:28" s="27" customFormat="1" ht="13.5" customHeight="1" outlineLevel="2" x14ac:dyDescent="0.2">
      <c r="A19" s="558"/>
      <c r="B19" s="560"/>
      <c r="C19" s="562"/>
      <c r="D19" s="659"/>
      <c r="E19" s="728"/>
      <c r="F19" s="731"/>
      <c r="G19" s="90" t="str">
        <f>'Enjeu1 SANTE ET BIEN ETRE'!$G$11</f>
        <v>SSIAD</v>
      </c>
      <c r="H19" s="518">
        <f t="shared" si="0"/>
        <v>1</v>
      </c>
      <c r="I19" s="520"/>
      <c r="J19" s="434"/>
      <c r="K19" s="93"/>
      <c r="L19" s="93"/>
      <c r="M19" s="94" t="e">
        <f t="shared" si="1"/>
        <v>#DIV/0!</v>
      </c>
      <c r="N19" s="93"/>
      <c r="O19" s="93"/>
      <c r="P19" s="94" t="e">
        <f t="shared" si="2"/>
        <v>#DIV/0!</v>
      </c>
      <c r="Q19" s="93"/>
      <c r="R19" s="93"/>
      <c r="S19" s="94" t="e">
        <f t="shared" si="3"/>
        <v>#DIV/0!</v>
      </c>
      <c r="T19" s="93"/>
      <c r="U19" s="93"/>
      <c r="V19" s="94" t="e">
        <f t="shared" si="4"/>
        <v>#DIV/0!</v>
      </c>
      <c r="W19" s="93"/>
      <c r="X19" s="93"/>
      <c r="Y19" s="94" t="e">
        <f t="shared" si="5"/>
        <v>#DIV/0!</v>
      </c>
      <c r="Z19" s="93"/>
      <c r="AA19" s="93"/>
      <c r="AB19" s="474" t="e">
        <f t="shared" si="6"/>
        <v>#DIV/0!</v>
      </c>
    </row>
    <row r="20" spans="1:28" s="27" customFormat="1" ht="13.5" customHeight="1" outlineLevel="2" x14ac:dyDescent="0.2">
      <c r="A20" s="558"/>
      <c r="B20" s="560"/>
      <c r="C20" s="562"/>
      <c r="D20" s="659"/>
      <c r="E20" s="728"/>
      <c r="F20" s="731"/>
      <c r="G20" s="58" t="str">
        <f>'Enjeu1 SANTE ET BIEN ETRE'!$G$12</f>
        <v>EHPAD 3 (HP + HT)</v>
      </c>
      <c r="H20" s="391">
        <f t="shared" si="0"/>
        <v>1</v>
      </c>
      <c r="I20" s="398"/>
      <c r="J20" s="393"/>
      <c r="K20" s="61"/>
      <c r="L20" s="61"/>
      <c r="M20" s="62" t="e">
        <f t="shared" si="1"/>
        <v>#DIV/0!</v>
      </c>
      <c r="N20" s="61"/>
      <c r="O20" s="61"/>
      <c r="P20" s="62" t="e">
        <f t="shared" si="2"/>
        <v>#DIV/0!</v>
      </c>
      <c r="Q20" s="61"/>
      <c r="R20" s="61"/>
      <c r="S20" s="62" t="e">
        <f t="shared" si="3"/>
        <v>#DIV/0!</v>
      </c>
      <c r="T20" s="61"/>
      <c r="U20" s="61"/>
      <c r="V20" s="62" t="e">
        <f t="shared" si="4"/>
        <v>#DIV/0!</v>
      </c>
      <c r="W20" s="61"/>
      <c r="X20" s="61"/>
      <c r="Y20" s="62" t="e">
        <f t="shared" si="5"/>
        <v>#DIV/0!</v>
      </c>
      <c r="Z20" s="61"/>
      <c r="AA20" s="61"/>
      <c r="AB20" s="117" t="e">
        <f t="shared" si="6"/>
        <v>#DIV/0!</v>
      </c>
    </row>
    <row r="21" spans="1:28" ht="13.5" customHeight="1" outlineLevel="2" x14ac:dyDescent="0.2">
      <c r="A21" s="558"/>
      <c r="B21" s="560"/>
      <c r="C21" s="562"/>
      <c r="D21" s="659"/>
      <c r="E21" s="728"/>
      <c r="F21" s="731"/>
      <c r="G21" s="58" t="str">
        <f>'Enjeu1 SANTE ET BIEN ETRE'!$G$13</f>
        <v>EHPAD 4 (HP + HT)</v>
      </c>
      <c r="H21" s="391">
        <f t="shared" si="0"/>
        <v>1</v>
      </c>
      <c r="I21" s="398"/>
      <c r="J21" s="393"/>
      <c r="K21" s="61"/>
      <c r="L21" s="61"/>
      <c r="M21" s="62" t="e">
        <f t="shared" si="1"/>
        <v>#DIV/0!</v>
      </c>
      <c r="N21" s="61"/>
      <c r="O21" s="61"/>
      <c r="P21" s="62" t="e">
        <f t="shared" si="2"/>
        <v>#DIV/0!</v>
      </c>
      <c r="Q21" s="61"/>
      <c r="R21" s="61"/>
      <c r="S21" s="62" t="e">
        <f t="shared" si="3"/>
        <v>#DIV/0!</v>
      </c>
      <c r="T21" s="61"/>
      <c r="U21" s="61"/>
      <c r="V21" s="62" t="e">
        <f t="shared" si="4"/>
        <v>#DIV/0!</v>
      </c>
      <c r="W21" s="61"/>
      <c r="X21" s="61"/>
      <c r="Y21" s="62" t="e">
        <f t="shared" si="5"/>
        <v>#DIV/0!</v>
      </c>
      <c r="Z21" s="61"/>
      <c r="AA21" s="61"/>
      <c r="AB21" s="117" t="e">
        <f t="shared" si="6"/>
        <v>#DIV/0!</v>
      </c>
    </row>
    <row r="22" spans="1:28" ht="13.5" customHeight="1" outlineLevel="2" x14ac:dyDescent="0.2">
      <c r="A22" s="558"/>
      <c r="B22" s="560"/>
      <c r="C22" s="562"/>
      <c r="D22" s="659"/>
      <c r="E22" s="728"/>
      <c r="F22" s="731"/>
      <c r="G22" s="58" t="str">
        <f>'Enjeu1 SANTE ET BIEN ETRE'!$G$14</f>
        <v>EHPAD 5 (HP + HT)</v>
      </c>
      <c r="H22" s="391">
        <f t="shared" si="0"/>
        <v>1</v>
      </c>
      <c r="I22" s="398"/>
      <c r="J22" s="393"/>
      <c r="K22" s="61"/>
      <c r="L22" s="61"/>
      <c r="M22" s="62" t="e">
        <f t="shared" si="1"/>
        <v>#DIV/0!</v>
      </c>
      <c r="N22" s="61"/>
      <c r="O22" s="61"/>
      <c r="P22" s="62" t="e">
        <f t="shared" si="2"/>
        <v>#DIV/0!</v>
      </c>
      <c r="Q22" s="61"/>
      <c r="R22" s="61"/>
      <c r="S22" s="62" t="e">
        <f t="shared" si="3"/>
        <v>#DIV/0!</v>
      </c>
      <c r="T22" s="61"/>
      <c r="U22" s="61"/>
      <c r="V22" s="62" t="e">
        <f t="shared" si="4"/>
        <v>#DIV/0!</v>
      </c>
      <c r="W22" s="61"/>
      <c r="X22" s="61"/>
      <c r="Y22" s="62" t="e">
        <f t="shared" si="5"/>
        <v>#DIV/0!</v>
      </c>
      <c r="Z22" s="61"/>
      <c r="AA22" s="61"/>
      <c r="AB22" s="117" t="e">
        <f t="shared" si="6"/>
        <v>#DIV/0!</v>
      </c>
    </row>
    <row r="23" spans="1:28" ht="13.5" customHeight="1" outlineLevel="2" x14ac:dyDescent="0.2">
      <c r="A23" s="558"/>
      <c r="B23" s="560"/>
      <c r="C23" s="562"/>
      <c r="D23" s="659"/>
      <c r="E23" s="729"/>
      <c r="F23" s="732"/>
      <c r="G23" s="104" t="str">
        <f>'Enjeu1 SANTE ET BIEN ETRE'!$G$15</f>
        <v>EHPAD 6 (HP + HT)</v>
      </c>
      <c r="H23" s="394">
        <f t="shared" si="0"/>
        <v>1</v>
      </c>
      <c r="I23" s="399"/>
      <c r="J23" s="396"/>
      <c r="K23" s="107"/>
      <c r="L23" s="107"/>
      <c r="M23" s="108" t="e">
        <f t="shared" si="1"/>
        <v>#DIV/0!</v>
      </c>
      <c r="N23" s="107"/>
      <c r="O23" s="107"/>
      <c r="P23" s="108" t="e">
        <f t="shared" si="2"/>
        <v>#DIV/0!</v>
      </c>
      <c r="Q23" s="107"/>
      <c r="R23" s="107"/>
      <c r="S23" s="108" t="e">
        <f t="shared" si="3"/>
        <v>#DIV/0!</v>
      </c>
      <c r="T23" s="107"/>
      <c r="U23" s="107"/>
      <c r="V23" s="108" t="e">
        <f t="shared" si="4"/>
        <v>#DIV/0!</v>
      </c>
      <c r="W23" s="107"/>
      <c r="X23" s="107"/>
      <c r="Y23" s="108" t="e">
        <f t="shared" si="5"/>
        <v>#DIV/0!</v>
      </c>
      <c r="Z23" s="107"/>
      <c r="AA23" s="107"/>
      <c r="AB23" s="118" t="e">
        <f t="shared" si="6"/>
        <v>#DIV/0!</v>
      </c>
    </row>
    <row r="24" spans="1:28" ht="13.5" customHeight="1" outlineLevel="2" x14ac:dyDescent="0.2">
      <c r="A24" s="558"/>
      <c r="B24" s="560"/>
      <c r="C24" s="562"/>
      <c r="D24" s="651" t="s">
        <v>108</v>
      </c>
      <c r="E24" s="723"/>
      <c r="F24" s="691" t="s">
        <v>138</v>
      </c>
      <c r="G24" s="180" t="str">
        <f>'Enjeu1 SANTE ET BIEN ETRE'!$G$8</f>
        <v>EHPAD 1 (HP+HT)</v>
      </c>
      <c r="H24" s="400">
        <f t="shared" si="0"/>
        <v>1</v>
      </c>
      <c r="I24" s="592" t="s">
        <v>178</v>
      </c>
      <c r="J24" s="596" t="s">
        <v>177</v>
      </c>
      <c r="K24" s="166"/>
      <c r="L24" s="166"/>
      <c r="M24" s="183" t="e">
        <f t="shared" si="1"/>
        <v>#DIV/0!</v>
      </c>
      <c r="N24" s="166"/>
      <c r="O24" s="166"/>
      <c r="P24" s="183" t="e">
        <f t="shared" si="2"/>
        <v>#DIV/0!</v>
      </c>
      <c r="Q24" s="166"/>
      <c r="R24" s="166"/>
      <c r="S24" s="183" t="e">
        <f t="shared" si="3"/>
        <v>#DIV/0!</v>
      </c>
      <c r="T24" s="166"/>
      <c r="U24" s="166"/>
      <c r="V24" s="183" t="e">
        <f t="shared" si="4"/>
        <v>#DIV/0!</v>
      </c>
      <c r="W24" s="166"/>
      <c r="X24" s="166"/>
      <c r="Y24" s="183" t="e">
        <f t="shared" si="5"/>
        <v>#DIV/0!</v>
      </c>
      <c r="Z24" s="166"/>
      <c r="AA24" s="166"/>
      <c r="AB24" s="200" t="e">
        <f t="shared" si="6"/>
        <v>#DIV/0!</v>
      </c>
    </row>
    <row r="25" spans="1:28" s="27" customFormat="1" ht="13.5" customHeight="1" outlineLevel="2" x14ac:dyDescent="0.2">
      <c r="A25" s="558"/>
      <c r="B25" s="560"/>
      <c r="C25" s="562"/>
      <c r="D25" s="651"/>
      <c r="E25" s="724"/>
      <c r="F25" s="691"/>
      <c r="G25" s="184" t="str">
        <f>'Enjeu1 SANTE ET BIEN ETRE'!$G$9</f>
        <v>EHPAD 2 (HP+HT)</v>
      </c>
      <c r="H25" s="330">
        <f t="shared" si="0"/>
        <v>1</v>
      </c>
      <c r="I25" s="593" t="s">
        <v>178</v>
      </c>
      <c r="J25" s="597" t="s">
        <v>177</v>
      </c>
      <c r="K25" s="172"/>
      <c r="L25" s="172"/>
      <c r="M25" s="186" t="e">
        <f t="shared" si="1"/>
        <v>#DIV/0!</v>
      </c>
      <c r="N25" s="172"/>
      <c r="O25" s="172"/>
      <c r="P25" s="186" t="e">
        <f t="shared" si="2"/>
        <v>#DIV/0!</v>
      </c>
      <c r="Q25" s="172"/>
      <c r="R25" s="172"/>
      <c r="S25" s="186" t="e">
        <f t="shared" si="3"/>
        <v>#DIV/0!</v>
      </c>
      <c r="T25" s="172"/>
      <c r="U25" s="172"/>
      <c r="V25" s="186" t="e">
        <f t="shared" si="4"/>
        <v>#DIV/0!</v>
      </c>
      <c r="W25" s="172"/>
      <c r="X25" s="172"/>
      <c r="Y25" s="186" t="e">
        <f t="shared" si="5"/>
        <v>#DIV/0!</v>
      </c>
      <c r="Z25" s="172"/>
      <c r="AA25" s="172"/>
      <c r="AB25" s="201" t="e">
        <f t="shared" si="6"/>
        <v>#DIV/0!</v>
      </c>
    </row>
    <row r="26" spans="1:28" s="27" customFormat="1" ht="13.5" customHeight="1" outlineLevel="2" x14ac:dyDescent="0.2">
      <c r="A26" s="558"/>
      <c r="B26" s="560"/>
      <c r="C26" s="562"/>
      <c r="D26" s="651"/>
      <c r="E26" s="724"/>
      <c r="F26" s="691"/>
      <c r="G26" s="184" t="str">
        <f>'Enjeu1 SANTE ET BIEN ETRE'!$G$10</f>
        <v>AJ</v>
      </c>
      <c r="H26" s="330">
        <f t="shared" si="0"/>
        <v>1</v>
      </c>
      <c r="I26" s="593" t="s">
        <v>178</v>
      </c>
      <c r="J26" s="597" t="s">
        <v>177</v>
      </c>
      <c r="K26" s="172"/>
      <c r="L26" s="172"/>
      <c r="M26" s="186" t="e">
        <f t="shared" si="1"/>
        <v>#DIV/0!</v>
      </c>
      <c r="N26" s="172"/>
      <c r="O26" s="172"/>
      <c r="P26" s="186" t="e">
        <f t="shared" si="2"/>
        <v>#DIV/0!</v>
      </c>
      <c r="Q26" s="172"/>
      <c r="R26" s="172"/>
      <c r="S26" s="186" t="e">
        <f t="shared" si="3"/>
        <v>#DIV/0!</v>
      </c>
      <c r="T26" s="172"/>
      <c r="U26" s="172"/>
      <c r="V26" s="186" t="e">
        <f t="shared" si="4"/>
        <v>#DIV/0!</v>
      </c>
      <c r="W26" s="172"/>
      <c r="X26" s="172"/>
      <c r="Y26" s="186" t="e">
        <f t="shared" si="5"/>
        <v>#DIV/0!</v>
      </c>
      <c r="Z26" s="172"/>
      <c r="AA26" s="172"/>
      <c r="AB26" s="201" t="e">
        <f t="shared" si="6"/>
        <v>#DIV/0!</v>
      </c>
    </row>
    <row r="27" spans="1:28" s="27" customFormat="1" ht="13.5" customHeight="1" outlineLevel="2" x14ac:dyDescent="0.2">
      <c r="A27" s="558"/>
      <c r="B27" s="560"/>
      <c r="C27" s="562"/>
      <c r="D27" s="651"/>
      <c r="E27" s="724"/>
      <c r="F27" s="691"/>
      <c r="G27" s="184" t="str">
        <f>'Enjeu1 SANTE ET BIEN ETRE'!$G$11</f>
        <v>SSIAD</v>
      </c>
      <c r="H27" s="330">
        <f t="shared" si="0"/>
        <v>1</v>
      </c>
      <c r="I27" s="593" t="s">
        <v>178</v>
      </c>
      <c r="J27" s="597" t="s">
        <v>177</v>
      </c>
      <c r="K27" s="172"/>
      <c r="L27" s="172"/>
      <c r="M27" s="186" t="e">
        <f t="shared" si="1"/>
        <v>#DIV/0!</v>
      </c>
      <c r="N27" s="172"/>
      <c r="O27" s="172"/>
      <c r="P27" s="186" t="e">
        <f t="shared" si="2"/>
        <v>#DIV/0!</v>
      </c>
      <c r="Q27" s="172"/>
      <c r="R27" s="172"/>
      <c r="S27" s="186" t="e">
        <f t="shared" si="3"/>
        <v>#DIV/0!</v>
      </c>
      <c r="T27" s="172"/>
      <c r="U27" s="172"/>
      <c r="V27" s="186" t="e">
        <f t="shared" si="4"/>
        <v>#DIV/0!</v>
      </c>
      <c r="W27" s="172"/>
      <c r="X27" s="172"/>
      <c r="Y27" s="186" t="e">
        <f t="shared" si="5"/>
        <v>#DIV/0!</v>
      </c>
      <c r="Z27" s="172"/>
      <c r="AA27" s="172"/>
      <c r="AB27" s="201" t="e">
        <f t="shared" si="6"/>
        <v>#DIV/0!</v>
      </c>
    </row>
    <row r="28" spans="1:28" s="27" customFormat="1" ht="13.5" customHeight="1" outlineLevel="2" x14ac:dyDescent="0.2">
      <c r="A28" s="558"/>
      <c r="B28" s="560"/>
      <c r="C28" s="562"/>
      <c r="D28" s="651"/>
      <c r="E28" s="724"/>
      <c r="F28" s="691"/>
      <c r="G28" s="184" t="str">
        <f>'Enjeu1 SANTE ET BIEN ETRE'!$G$12</f>
        <v>EHPAD 3 (HP + HT)</v>
      </c>
      <c r="H28" s="330">
        <f t="shared" si="0"/>
        <v>1</v>
      </c>
      <c r="I28" s="593" t="s">
        <v>178</v>
      </c>
      <c r="J28" s="597" t="s">
        <v>177</v>
      </c>
      <c r="K28" s="172"/>
      <c r="L28" s="172"/>
      <c r="M28" s="186" t="e">
        <f t="shared" si="1"/>
        <v>#DIV/0!</v>
      </c>
      <c r="N28" s="172"/>
      <c r="O28" s="172"/>
      <c r="P28" s="186" t="e">
        <f t="shared" si="2"/>
        <v>#DIV/0!</v>
      </c>
      <c r="Q28" s="172"/>
      <c r="R28" s="172"/>
      <c r="S28" s="186" t="e">
        <f t="shared" si="3"/>
        <v>#DIV/0!</v>
      </c>
      <c r="T28" s="172"/>
      <c r="U28" s="172"/>
      <c r="V28" s="186" t="e">
        <f t="shared" si="4"/>
        <v>#DIV/0!</v>
      </c>
      <c r="W28" s="172"/>
      <c r="X28" s="172"/>
      <c r="Y28" s="186" t="e">
        <f t="shared" si="5"/>
        <v>#DIV/0!</v>
      </c>
      <c r="Z28" s="172"/>
      <c r="AA28" s="172"/>
      <c r="AB28" s="201" t="e">
        <f t="shared" si="6"/>
        <v>#DIV/0!</v>
      </c>
    </row>
    <row r="29" spans="1:28" ht="13.5" customHeight="1" outlineLevel="2" x14ac:dyDescent="0.2">
      <c r="A29" s="558"/>
      <c r="B29" s="560"/>
      <c r="C29" s="562"/>
      <c r="D29" s="651"/>
      <c r="E29" s="724"/>
      <c r="F29" s="691"/>
      <c r="G29" s="184" t="str">
        <f>'Enjeu1 SANTE ET BIEN ETRE'!$G$13</f>
        <v>EHPAD 4 (HP + HT)</v>
      </c>
      <c r="H29" s="330">
        <f t="shared" si="0"/>
        <v>1</v>
      </c>
      <c r="I29" s="593" t="s">
        <v>178</v>
      </c>
      <c r="J29" s="597" t="s">
        <v>177</v>
      </c>
      <c r="K29" s="172"/>
      <c r="L29" s="172"/>
      <c r="M29" s="186" t="e">
        <f t="shared" si="1"/>
        <v>#DIV/0!</v>
      </c>
      <c r="N29" s="172"/>
      <c r="O29" s="172"/>
      <c r="P29" s="186" t="e">
        <f t="shared" si="2"/>
        <v>#DIV/0!</v>
      </c>
      <c r="Q29" s="172"/>
      <c r="R29" s="172"/>
      <c r="S29" s="186" t="e">
        <f t="shared" si="3"/>
        <v>#DIV/0!</v>
      </c>
      <c r="T29" s="172"/>
      <c r="U29" s="172"/>
      <c r="V29" s="186" t="e">
        <f t="shared" si="4"/>
        <v>#DIV/0!</v>
      </c>
      <c r="W29" s="172"/>
      <c r="X29" s="172"/>
      <c r="Y29" s="186" t="e">
        <f t="shared" si="5"/>
        <v>#DIV/0!</v>
      </c>
      <c r="Z29" s="172"/>
      <c r="AA29" s="172"/>
      <c r="AB29" s="201" t="e">
        <f t="shared" si="6"/>
        <v>#DIV/0!</v>
      </c>
    </row>
    <row r="30" spans="1:28" ht="13.5" customHeight="1" outlineLevel="2" x14ac:dyDescent="0.2">
      <c r="A30" s="558"/>
      <c r="B30" s="560"/>
      <c r="C30" s="562"/>
      <c r="D30" s="651"/>
      <c r="E30" s="724"/>
      <c r="F30" s="691"/>
      <c r="G30" s="184" t="str">
        <f>'Enjeu1 SANTE ET BIEN ETRE'!$G$14</f>
        <v>EHPAD 5 (HP + HT)</v>
      </c>
      <c r="H30" s="330">
        <f t="shared" si="0"/>
        <v>1</v>
      </c>
      <c r="I30" s="593" t="s">
        <v>178</v>
      </c>
      <c r="J30" s="597" t="s">
        <v>177</v>
      </c>
      <c r="K30" s="172"/>
      <c r="L30" s="172"/>
      <c r="M30" s="186" t="e">
        <f t="shared" si="1"/>
        <v>#DIV/0!</v>
      </c>
      <c r="N30" s="172"/>
      <c r="O30" s="172"/>
      <c r="P30" s="186" t="e">
        <f t="shared" si="2"/>
        <v>#DIV/0!</v>
      </c>
      <c r="Q30" s="172"/>
      <c r="R30" s="172"/>
      <c r="S30" s="186" t="e">
        <f t="shared" si="3"/>
        <v>#DIV/0!</v>
      </c>
      <c r="T30" s="172"/>
      <c r="U30" s="172"/>
      <c r="V30" s="186" t="e">
        <f t="shared" si="4"/>
        <v>#DIV/0!</v>
      </c>
      <c r="W30" s="172"/>
      <c r="X30" s="172"/>
      <c r="Y30" s="186" t="e">
        <f t="shared" si="5"/>
        <v>#DIV/0!</v>
      </c>
      <c r="Z30" s="172"/>
      <c r="AA30" s="172"/>
      <c r="AB30" s="201" t="e">
        <f t="shared" si="6"/>
        <v>#DIV/0!</v>
      </c>
    </row>
    <row r="31" spans="1:28" ht="13.5" customHeight="1" outlineLevel="2" thickBot="1" x14ac:dyDescent="0.25">
      <c r="A31" s="558"/>
      <c r="B31" s="560"/>
      <c r="C31" s="585"/>
      <c r="D31" s="716"/>
      <c r="E31" s="725"/>
      <c r="F31" s="734"/>
      <c r="G31" s="421" t="str">
        <f>'Enjeu1 SANTE ET BIEN ETRE'!$G$15</f>
        <v>EHPAD 6 (HP + HT)</v>
      </c>
      <c r="H31" s="422">
        <f t="shared" si="0"/>
        <v>1</v>
      </c>
      <c r="I31" s="594" t="s">
        <v>178</v>
      </c>
      <c r="J31" s="598" t="s">
        <v>177</v>
      </c>
      <c r="K31" s="423"/>
      <c r="L31" s="423"/>
      <c r="M31" s="424" t="e">
        <f t="shared" si="1"/>
        <v>#DIV/0!</v>
      </c>
      <c r="N31" s="423"/>
      <c r="O31" s="423"/>
      <c r="P31" s="424" t="e">
        <f t="shared" si="2"/>
        <v>#DIV/0!</v>
      </c>
      <c r="Q31" s="423"/>
      <c r="R31" s="423"/>
      <c r="S31" s="424" t="e">
        <f t="shared" si="3"/>
        <v>#DIV/0!</v>
      </c>
      <c r="T31" s="423"/>
      <c r="U31" s="423"/>
      <c r="V31" s="424" t="e">
        <f t="shared" si="4"/>
        <v>#DIV/0!</v>
      </c>
      <c r="W31" s="423"/>
      <c r="X31" s="423"/>
      <c r="Y31" s="424" t="e">
        <f t="shared" si="5"/>
        <v>#DIV/0!</v>
      </c>
      <c r="Z31" s="423"/>
      <c r="AA31" s="423"/>
      <c r="AB31" s="425" t="e">
        <f t="shared" si="6"/>
        <v>#DIV/0!</v>
      </c>
    </row>
    <row r="32" spans="1:28" s="27" customFormat="1" ht="13.5" customHeight="1" x14ac:dyDescent="0.2">
      <c r="A32" s="558"/>
      <c r="B32" s="409" t="s">
        <v>98</v>
      </c>
      <c r="C32" s="410"/>
      <c r="D32" s="410"/>
      <c r="E32" s="410"/>
      <c r="F32" s="410"/>
      <c r="G32" s="410"/>
      <c r="H32" s="411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2"/>
    </row>
    <row r="33" spans="1:28" s="27" customFormat="1" ht="13.5" customHeight="1" outlineLevel="1" x14ac:dyDescent="0.2">
      <c r="A33" s="558"/>
      <c r="B33" s="560"/>
      <c r="C33" s="405" t="s">
        <v>102</v>
      </c>
      <c r="D33" s="406"/>
      <c r="E33" s="406"/>
      <c r="F33" s="407"/>
      <c r="G33" s="406"/>
      <c r="H33" s="408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13"/>
    </row>
    <row r="34" spans="1:28" ht="13.5" customHeight="1" outlineLevel="2" x14ac:dyDescent="0.2">
      <c r="A34" s="558"/>
      <c r="B34" s="560"/>
      <c r="C34" s="562"/>
      <c r="D34" s="659" t="s">
        <v>109</v>
      </c>
      <c r="E34" s="727"/>
      <c r="F34" s="730" t="s">
        <v>192</v>
      </c>
      <c r="G34" s="319" t="str">
        <f>'Enjeu1 SANTE ET BIEN ETRE'!$G$8</f>
        <v>EHPAD 1 (HP+HT)</v>
      </c>
      <c r="H34" s="388">
        <f t="shared" si="0"/>
        <v>1</v>
      </c>
      <c r="I34" s="599" t="s">
        <v>179</v>
      </c>
      <c r="J34" s="390"/>
      <c r="K34" s="56"/>
      <c r="L34" s="56"/>
      <c r="M34" s="57" t="e">
        <f t="shared" si="1"/>
        <v>#DIV/0!</v>
      </c>
      <c r="N34" s="56"/>
      <c r="O34" s="56"/>
      <c r="P34" s="57" t="e">
        <f t="shared" si="2"/>
        <v>#DIV/0!</v>
      </c>
      <c r="Q34" s="56"/>
      <c r="R34" s="56"/>
      <c r="S34" s="57" t="e">
        <f t="shared" si="3"/>
        <v>#DIV/0!</v>
      </c>
      <c r="T34" s="56"/>
      <c r="U34" s="56"/>
      <c r="V34" s="57" t="e">
        <f t="shared" si="4"/>
        <v>#DIV/0!</v>
      </c>
      <c r="W34" s="56"/>
      <c r="X34" s="56"/>
      <c r="Y34" s="57" t="e">
        <f t="shared" si="5"/>
        <v>#DIV/0!</v>
      </c>
      <c r="Z34" s="56"/>
      <c r="AA34" s="56"/>
      <c r="AB34" s="426" t="e">
        <f t="shared" si="6"/>
        <v>#DIV/0!</v>
      </c>
    </row>
    <row r="35" spans="1:28" s="27" customFormat="1" ht="13.5" customHeight="1" outlineLevel="2" x14ac:dyDescent="0.2">
      <c r="A35" s="558"/>
      <c r="B35" s="560"/>
      <c r="C35" s="562"/>
      <c r="D35" s="659"/>
      <c r="E35" s="728"/>
      <c r="F35" s="731"/>
      <c r="G35" s="58" t="str">
        <f>'Enjeu1 SANTE ET BIEN ETRE'!$G$9</f>
        <v>EHPAD 2 (HP+HT)</v>
      </c>
      <c r="H35" s="391">
        <f t="shared" si="0"/>
        <v>1</v>
      </c>
      <c r="I35" s="600" t="s">
        <v>179</v>
      </c>
      <c r="J35" s="393"/>
      <c r="K35" s="61"/>
      <c r="L35" s="61"/>
      <c r="M35" s="62" t="e">
        <f t="shared" si="1"/>
        <v>#DIV/0!</v>
      </c>
      <c r="N35" s="61"/>
      <c r="O35" s="61"/>
      <c r="P35" s="62" t="e">
        <f t="shared" si="2"/>
        <v>#DIV/0!</v>
      </c>
      <c r="Q35" s="61"/>
      <c r="R35" s="61"/>
      <c r="S35" s="62" t="e">
        <f t="shared" si="3"/>
        <v>#DIV/0!</v>
      </c>
      <c r="T35" s="61"/>
      <c r="U35" s="61"/>
      <c r="V35" s="62" t="e">
        <f t="shared" si="4"/>
        <v>#DIV/0!</v>
      </c>
      <c r="W35" s="61"/>
      <c r="X35" s="61"/>
      <c r="Y35" s="62" t="e">
        <f t="shared" si="5"/>
        <v>#DIV/0!</v>
      </c>
      <c r="Z35" s="61"/>
      <c r="AA35" s="61"/>
      <c r="AB35" s="427" t="e">
        <f t="shared" si="6"/>
        <v>#DIV/0!</v>
      </c>
    </row>
    <row r="36" spans="1:28" s="27" customFormat="1" ht="13.5" customHeight="1" outlineLevel="2" x14ac:dyDescent="0.2">
      <c r="A36" s="558"/>
      <c r="B36" s="560"/>
      <c r="C36" s="562"/>
      <c r="D36" s="659"/>
      <c r="E36" s="728"/>
      <c r="F36" s="731"/>
      <c r="G36" s="517" t="str">
        <f>'Enjeu1 SANTE ET BIEN ETRE'!$G$10</f>
        <v>AJ</v>
      </c>
      <c r="H36" s="391">
        <f t="shared" si="0"/>
        <v>1</v>
      </c>
      <c r="I36" s="602" t="s">
        <v>179</v>
      </c>
      <c r="J36" s="603"/>
      <c r="K36" s="604"/>
      <c r="L36" s="604"/>
      <c r="M36" s="605" t="e">
        <f t="shared" si="1"/>
        <v>#DIV/0!</v>
      </c>
      <c r="N36" s="61"/>
      <c r="O36" s="61"/>
      <c r="P36" s="62" t="e">
        <f t="shared" si="2"/>
        <v>#DIV/0!</v>
      </c>
      <c r="Q36" s="61"/>
      <c r="R36" s="61"/>
      <c r="S36" s="62" t="e">
        <f t="shared" si="3"/>
        <v>#DIV/0!</v>
      </c>
      <c r="T36" s="61"/>
      <c r="U36" s="61"/>
      <c r="V36" s="62" t="e">
        <f t="shared" si="4"/>
        <v>#DIV/0!</v>
      </c>
      <c r="W36" s="61"/>
      <c r="X36" s="61"/>
      <c r="Y36" s="62" t="e">
        <f t="shared" si="5"/>
        <v>#DIV/0!</v>
      </c>
      <c r="Z36" s="61"/>
      <c r="AA36" s="61"/>
      <c r="AB36" s="427" t="e">
        <f t="shared" si="6"/>
        <v>#DIV/0!</v>
      </c>
    </row>
    <row r="37" spans="1:28" s="27" customFormat="1" ht="13.5" customHeight="1" outlineLevel="2" x14ac:dyDescent="0.2">
      <c r="A37" s="558"/>
      <c r="B37" s="560"/>
      <c r="C37" s="562"/>
      <c r="D37" s="659"/>
      <c r="E37" s="728"/>
      <c r="F37" s="731"/>
      <c r="G37" s="58" t="str">
        <f>'Enjeu1 SANTE ET BIEN ETRE'!$G$11</f>
        <v>SSIAD</v>
      </c>
      <c r="H37" s="391">
        <f t="shared" si="0"/>
        <v>1</v>
      </c>
      <c r="I37" s="600" t="s">
        <v>179</v>
      </c>
      <c r="J37" s="393"/>
      <c r="K37" s="61"/>
      <c r="L37" s="61"/>
      <c r="M37" s="62" t="e">
        <f t="shared" si="1"/>
        <v>#DIV/0!</v>
      </c>
      <c r="N37" s="61"/>
      <c r="O37" s="61"/>
      <c r="P37" s="62" t="e">
        <f t="shared" si="2"/>
        <v>#DIV/0!</v>
      </c>
      <c r="Q37" s="61"/>
      <c r="R37" s="61"/>
      <c r="S37" s="62" t="e">
        <f t="shared" si="3"/>
        <v>#DIV/0!</v>
      </c>
      <c r="T37" s="61"/>
      <c r="U37" s="61"/>
      <c r="V37" s="62" t="e">
        <f t="shared" si="4"/>
        <v>#DIV/0!</v>
      </c>
      <c r="W37" s="61"/>
      <c r="X37" s="61"/>
      <c r="Y37" s="62" t="e">
        <f t="shared" si="5"/>
        <v>#DIV/0!</v>
      </c>
      <c r="Z37" s="61"/>
      <c r="AA37" s="61"/>
      <c r="AB37" s="427" t="e">
        <f t="shared" si="6"/>
        <v>#DIV/0!</v>
      </c>
    </row>
    <row r="38" spans="1:28" s="27" customFormat="1" ht="13.5" customHeight="1" outlineLevel="2" x14ac:dyDescent="0.2">
      <c r="A38" s="558"/>
      <c r="B38" s="560"/>
      <c r="C38" s="562"/>
      <c r="D38" s="659"/>
      <c r="E38" s="728"/>
      <c r="F38" s="731"/>
      <c r="G38" s="58" t="str">
        <f>'Enjeu1 SANTE ET BIEN ETRE'!$G$12</f>
        <v>EHPAD 3 (HP + HT)</v>
      </c>
      <c r="H38" s="391">
        <f t="shared" si="0"/>
        <v>1</v>
      </c>
      <c r="I38" s="600" t="s">
        <v>179</v>
      </c>
      <c r="J38" s="393"/>
      <c r="K38" s="61"/>
      <c r="L38" s="61"/>
      <c r="M38" s="62" t="e">
        <f t="shared" si="1"/>
        <v>#DIV/0!</v>
      </c>
      <c r="N38" s="61"/>
      <c r="O38" s="61"/>
      <c r="P38" s="62" t="e">
        <f t="shared" si="2"/>
        <v>#DIV/0!</v>
      </c>
      <c r="Q38" s="61"/>
      <c r="R38" s="61"/>
      <c r="S38" s="62" t="e">
        <f t="shared" si="3"/>
        <v>#DIV/0!</v>
      </c>
      <c r="T38" s="61"/>
      <c r="U38" s="61"/>
      <c r="V38" s="62" t="e">
        <f t="shared" si="4"/>
        <v>#DIV/0!</v>
      </c>
      <c r="W38" s="61"/>
      <c r="X38" s="61"/>
      <c r="Y38" s="62" t="e">
        <f t="shared" si="5"/>
        <v>#DIV/0!</v>
      </c>
      <c r="Z38" s="61"/>
      <c r="AA38" s="61"/>
      <c r="AB38" s="427" t="e">
        <f t="shared" si="6"/>
        <v>#DIV/0!</v>
      </c>
    </row>
    <row r="39" spans="1:28" ht="13.5" customHeight="1" outlineLevel="2" x14ac:dyDescent="0.2">
      <c r="A39" s="558"/>
      <c r="B39" s="560"/>
      <c r="C39" s="562"/>
      <c r="D39" s="659"/>
      <c r="E39" s="728"/>
      <c r="F39" s="731"/>
      <c r="G39" s="58" t="str">
        <f>'Enjeu1 SANTE ET BIEN ETRE'!$G$13</f>
        <v>EHPAD 4 (HP + HT)</v>
      </c>
      <c r="H39" s="391">
        <f t="shared" si="0"/>
        <v>1</v>
      </c>
      <c r="I39" s="600" t="s">
        <v>179</v>
      </c>
      <c r="J39" s="393"/>
      <c r="K39" s="61"/>
      <c r="L39" s="61"/>
      <c r="M39" s="62" t="e">
        <f t="shared" si="1"/>
        <v>#DIV/0!</v>
      </c>
      <c r="N39" s="61"/>
      <c r="O39" s="61"/>
      <c r="P39" s="62" t="e">
        <f t="shared" si="2"/>
        <v>#DIV/0!</v>
      </c>
      <c r="Q39" s="61"/>
      <c r="R39" s="61"/>
      <c r="S39" s="62" t="e">
        <f t="shared" si="3"/>
        <v>#DIV/0!</v>
      </c>
      <c r="T39" s="61"/>
      <c r="U39" s="61"/>
      <c r="V39" s="62" t="e">
        <f t="shared" si="4"/>
        <v>#DIV/0!</v>
      </c>
      <c r="W39" s="61"/>
      <c r="X39" s="61"/>
      <c r="Y39" s="62" t="e">
        <f t="shared" si="5"/>
        <v>#DIV/0!</v>
      </c>
      <c r="Z39" s="61"/>
      <c r="AA39" s="61"/>
      <c r="AB39" s="427" t="e">
        <f t="shared" si="6"/>
        <v>#DIV/0!</v>
      </c>
    </row>
    <row r="40" spans="1:28" ht="13.5" customHeight="1" outlineLevel="2" x14ac:dyDescent="0.2">
      <c r="A40" s="558"/>
      <c r="B40" s="560"/>
      <c r="C40" s="562"/>
      <c r="D40" s="659"/>
      <c r="E40" s="728"/>
      <c r="F40" s="731"/>
      <c r="G40" s="58" t="str">
        <f>'Enjeu1 SANTE ET BIEN ETRE'!$G$14</f>
        <v>EHPAD 5 (HP + HT)</v>
      </c>
      <c r="H40" s="391">
        <f t="shared" si="0"/>
        <v>1</v>
      </c>
      <c r="I40" s="600" t="s">
        <v>179</v>
      </c>
      <c r="J40" s="393"/>
      <c r="K40" s="61"/>
      <c r="L40" s="61"/>
      <c r="M40" s="62" t="e">
        <f t="shared" si="1"/>
        <v>#DIV/0!</v>
      </c>
      <c r="N40" s="61"/>
      <c r="O40" s="61"/>
      <c r="P40" s="62" t="e">
        <f t="shared" si="2"/>
        <v>#DIV/0!</v>
      </c>
      <c r="Q40" s="61"/>
      <c r="R40" s="61"/>
      <c r="S40" s="62" t="e">
        <f t="shared" si="3"/>
        <v>#DIV/0!</v>
      </c>
      <c r="T40" s="61"/>
      <c r="U40" s="61"/>
      <c r="V40" s="62" t="e">
        <f t="shared" si="4"/>
        <v>#DIV/0!</v>
      </c>
      <c r="W40" s="61"/>
      <c r="X40" s="61"/>
      <c r="Y40" s="62" t="e">
        <f t="shared" si="5"/>
        <v>#DIV/0!</v>
      </c>
      <c r="Z40" s="61"/>
      <c r="AA40" s="61"/>
      <c r="AB40" s="427" t="e">
        <f t="shared" si="6"/>
        <v>#DIV/0!</v>
      </c>
    </row>
    <row r="41" spans="1:28" ht="13.5" customHeight="1" outlineLevel="2" x14ac:dyDescent="0.2">
      <c r="A41" s="558"/>
      <c r="B41" s="560"/>
      <c r="C41" s="562"/>
      <c r="D41" s="659"/>
      <c r="E41" s="729"/>
      <c r="F41" s="732"/>
      <c r="G41" s="104" t="str">
        <f>'Enjeu1 SANTE ET BIEN ETRE'!$G$15</f>
        <v>EHPAD 6 (HP + HT)</v>
      </c>
      <c r="H41" s="394">
        <f t="shared" si="0"/>
        <v>1</v>
      </c>
      <c r="I41" s="601" t="s">
        <v>179</v>
      </c>
      <c r="J41" s="396"/>
      <c r="K41" s="107"/>
      <c r="L41" s="107"/>
      <c r="M41" s="108" t="e">
        <f t="shared" si="1"/>
        <v>#DIV/0!</v>
      </c>
      <c r="N41" s="107"/>
      <c r="O41" s="107"/>
      <c r="P41" s="108" t="e">
        <f t="shared" si="2"/>
        <v>#DIV/0!</v>
      </c>
      <c r="Q41" s="107"/>
      <c r="R41" s="107"/>
      <c r="S41" s="108" t="e">
        <f t="shared" si="3"/>
        <v>#DIV/0!</v>
      </c>
      <c r="T41" s="107"/>
      <c r="U41" s="107"/>
      <c r="V41" s="108" t="e">
        <f t="shared" si="4"/>
        <v>#DIV/0!</v>
      </c>
      <c r="W41" s="107"/>
      <c r="X41" s="107"/>
      <c r="Y41" s="108" t="e">
        <f t="shared" si="5"/>
        <v>#DIV/0!</v>
      </c>
      <c r="Z41" s="107"/>
      <c r="AA41" s="107"/>
      <c r="AB41" s="428" t="e">
        <f t="shared" si="6"/>
        <v>#DIV/0!</v>
      </c>
    </row>
    <row r="42" spans="1:28" ht="13.5" customHeight="1" outlineLevel="2" x14ac:dyDescent="0.2">
      <c r="A42" s="558"/>
      <c r="B42" s="560"/>
      <c r="C42" s="562"/>
      <c r="D42" s="651" t="s">
        <v>205</v>
      </c>
      <c r="E42" s="723"/>
      <c r="F42" s="693" t="s">
        <v>180</v>
      </c>
      <c r="G42" s="180" t="str">
        <f>'Enjeu1 SANTE ET BIEN ETRE'!$G$8</f>
        <v>EHPAD 1 (HP+HT)</v>
      </c>
      <c r="H42" s="400">
        <f t="shared" ref="H42:H76" si="7">IF(G42&lt;&gt;"",1,0)</f>
        <v>1</v>
      </c>
      <c r="I42" s="362" t="s">
        <v>27</v>
      </c>
      <c r="J42" s="401" t="s">
        <v>26</v>
      </c>
      <c r="K42" s="166"/>
      <c r="L42" s="166"/>
      <c r="M42" s="183" t="e">
        <f t="shared" si="1"/>
        <v>#DIV/0!</v>
      </c>
      <c r="N42" s="166"/>
      <c r="O42" s="166"/>
      <c r="P42" s="183" t="e">
        <f t="shared" si="2"/>
        <v>#DIV/0!</v>
      </c>
      <c r="Q42" s="166"/>
      <c r="R42" s="166"/>
      <c r="S42" s="183" t="e">
        <f t="shared" si="3"/>
        <v>#DIV/0!</v>
      </c>
      <c r="T42" s="166"/>
      <c r="U42" s="166"/>
      <c r="V42" s="183" t="e">
        <f t="shared" si="4"/>
        <v>#DIV/0!</v>
      </c>
      <c r="W42" s="166"/>
      <c r="X42" s="166"/>
      <c r="Y42" s="183" t="e">
        <f t="shared" si="5"/>
        <v>#DIV/0!</v>
      </c>
      <c r="Z42" s="166"/>
      <c r="AA42" s="166"/>
      <c r="AB42" s="429" t="e">
        <f t="shared" si="6"/>
        <v>#DIV/0!</v>
      </c>
    </row>
    <row r="43" spans="1:28" s="27" customFormat="1" ht="13.5" customHeight="1" outlineLevel="2" x14ac:dyDescent="0.2">
      <c r="A43" s="558"/>
      <c r="B43" s="560"/>
      <c r="C43" s="562"/>
      <c r="D43" s="651"/>
      <c r="E43" s="724"/>
      <c r="F43" s="694"/>
      <c r="G43" s="184" t="str">
        <f>'Enjeu1 SANTE ET BIEN ETRE'!$G$9</f>
        <v>EHPAD 2 (HP+HT)</v>
      </c>
      <c r="H43" s="330">
        <f t="shared" si="7"/>
        <v>1</v>
      </c>
      <c r="I43" s="402" t="s">
        <v>27</v>
      </c>
      <c r="J43" s="403" t="s">
        <v>26</v>
      </c>
      <c r="K43" s="172"/>
      <c r="L43" s="172"/>
      <c r="M43" s="186" t="e">
        <f t="shared" si="1"/>
        <v>#DIV/0!</v>
      </c>
      <c r="N43" s="172"/>
      <c r="O43" s="172"/>
      <c r="P43" s="186" t="e">
        <f t="shared" si="2"/>
        <v>#DIV/0!</v>
      </c>
      <c r="Q43" s="172"/>
      <c r="R43" s="172"/>
      <c r="S43" s="186" t="e">
        <f t="shared" si="3"/>
        <v>#DIV/0!</v>
      </c>
      <c r="T43" s="172"/>
      <c r="U43" s="172"/>
      <c r="V43" s="186" t="e">
        <f t="shared" si="4"/>
        <v>#DIV/0!</v>
      </c>
      <c r="W43" s="172"/>
      <c r="X43" s="172"/>
      <c r="Y43" s="186" t="e">
        <f t="shared" si="5"/>
        <v>#DIV/0!</v>
      </c>
      <c r="Z43" s="172"/>
      <c r="AA43" s="172"/>
      <c r="AB43" s="430" t="e">
        <f t="shared" si="6"/>
        <v>#DIV/0!</v>
      </c>
    </row>
    <row r="44" spans="1:28" s="27" customFormat="1" ht="13.5" customHeight="1" outlineLevel="2" x14ac:dyDescent="0.2">
      <c r="A44" s="558"/>
      <c r="B44" s="560"/>
      <c r="C44" s="562"/>
      <c r="D44" s="651"/>
      <c r="E44" s="724"/>
      <c r="F44" s="694"/>
      <c r="G44" s="184" t="str">
        <f>'Enjeu1 SANTE ET BIEN ETRE'!$G$10</f>
        <v>AJ</v>
      </c>
      <c r="H44" s="330">
        <f t="shared" si="7"/>
        <v>1</v>
      </c>
      <c r="I44" s="402" t="s">
        <v>27</v>
      </c>
      <c r="J44" s="403" t="s">
        <v>26</v>
      </c>
      <c r="K44" s="172"/>
      <c r="L44" s="172"/>
      <c r="M44" s="186" t="e">
        <f t="shared" si="1"/>
        <v>#DIV/0!</v>
      </c>
      <c r="N44" s="172"/>
      <c r="O44" s="172"/>
      <c r="P44" s="186" t="e">
        <f t="shared" si="2"/>
        <v>#DIV/0!</v>
      </c>
      <c r="Q44" s="172"/>
      <c r="R44" s="172"/>
      <c r="S44" s="186" t="e">
        <f t="shared" si="3"/>
        <v>#DIV/0!</v>
      </c>
      <c r="T44" s="172"/>
      <c r="U44" s="172"/>
      <c r="V44" s="186" t="e">
        <f t="shared" si="4"/>
        <v>#DIV/0!</v>
      </c>
      <c r="W44" s="172"/>
      <c r="X44" s="172"/>
      <c r="Y44" s="186" t="e">
        <f t="shared" si="5"/>
        <v>#DIV/0!</v>
      </c>
      <c r="Z44" s="172"/>
      <c r="AA44" s="172"/>
      <c r="AB44" s="430" t="e">
        <f t="shared" si="6"/>
        <v>#DIV/0!</v>
      </c>
    </row>
    <row r="45" spans="1:28" s="27" customFormat="1" ht="13.5" customHeight="1" outlineLevel="2" x14ac:dyDescent="0.2">
      <c r="A45" s="558"/>
      <c r="B45" s="560"/>
      <c r="C45" s="562"/>
      <c r="D45" s="651"/>
      <c r="E45" s="724"/>
      <c r="F45" s="694"/>
      <c r="G45" s="184" t="str">
        <f>'Enjeu1 SANTE ET BIEN ETRE'!$G$11</f>
        <v>SSIAD</v>
      </c>
      <c r="H45" s="330">
        <f t="shared" si="7"/>
        <v>1</v>
      </c>
      <c r="I45" s="402" t="s">
        <v>27</v>
      </c>
      <c r="J45" s="403" t="s">
        <v>26</v>
      </c>
      <c r="K45" s="172"/>
      <c r="L45" s="172"/>
      <c r="M45" s="186" t="e">
        <f t="shared" si="1"/>
        <v>#DIV/0!</v>
      </c>
      <c r="N45" s="172"/>
      <c r="O45" s="172"/>
      <c r="P45" s="186" t="e">
        <f t="shared" si="2"/>
        <v>#DIV/0!</v>
      </c>
      <c r="Q45" s="172"/>
      <c r="R45" s="172"/>
      <c r="S45" s="186" t="e">
        <f t="shared" si="3"/>
        <v>#DIV/0!</v>
      </c>
      <c r="T45" s="172"/>
      <c r="U45" s="172"/>
      <c r="V45" s="186" t="e">
        <f t="shared" si="4"/>
        <v>#DIV/0!</v>
      </c>
      <c r="W45" s="172"/>
      <c r="X45" s="172"/>
      <c r="Y45" s="186" t="e">
        <f t="shared" si="5"/>
        <v>#DIV/0!</v>
      </c>
      <c r="Z45" s="172"/>
      <c r="AA45" s="172"/>
      <c r="AB45" s="430" t="e">
        <f t="shared" si="6"/>
        <v>#DIV/0!</v>
      </c>
    </row>
    <row r="46" spans="1:28" s="27" customFormat="1" ht="13.5" customHeight="1" outlineLevel="2" x14ac:dyDescent="0.2">
      <c r="A46" s="558"/>
      <c r="B46" s="560"/>
      <c r="C46" s="562"/>
      <c r="D46" s="651"/>
      <c r="E46" s="724"/>
      <c r="F46" s="694"/>
      <c r="G46" s="184" t="str">
        <f>'Enjeu1 SANTE ET BIEN ETRE'!$G$12</f>
        <v>EHPAD 3 (HP + HT)</v>
      </c>
      <c r="H46" s="330">
        <f t="shared" si="7"/>
        <v>1</v>
      </c>
      <c r="I46" s="402" t="s">
        <v>27</v>
      </c>
      <c r="J46" s="403" t="s">
        <v>26</v>
      </c>
      <c r="K46" s="172"/>
      <c r="L46" s="172"/>
      <c r="M46" s="186" t="e">
        <f t="shared" si="1"/>
        <v>#DIV/0!</v>
      </c>
      <c r="N46" s="172"/>
      <c r="O46" s="172"/>
      <c r="P46" s="186" t="e">
        <f t="shared" si="2"/>
        <v>#DIV/0!</v>
      </c>
      <c r="Q46" s="172"/>
      <c r="R46" s="172"/>
      <c r="S46" s="186" t="e">
        <f t="shared" si="3"/>
        <v>#DIV/0!</v>
      </c>
      <c r="T46" s="172"/>
      <c r="U46" s="172"/>
      <c r="V46" s="186" t="e">
        <f t="shared" si="4"/>
        <v>#DIV/0!</v>
      </c>
      <c r="W46" s="172"/>
      <c r="X46" s="172"/>
      <c r="Y46" s="186" t="e">
        <f t="shared" si="5"/>
        <v>#DIV/0!</v>
      </c>
      <c r="Z46" s="172"/>
      <c r="AA46" s="172"/>
      <c r="AB46" s="430" t="e">
        <f t="shared" si="6"/>
        <v>#DIV/0!</v>
      </c>
    </row>
    <row r="47" spans="1:28" ht="13.5" customHeight="1" outlineLevel="2" x14ac:dyDescent="0.2">
      <c r="A47" s="558"/>
      <c r="B47" s="560"/>
      <c r="C47" s="562"/>
      <c r="D47" s="651"/>
      <c r="E47" s="724"/>
      <c r="F47" s="694"/>
      <c r="G47" s="184" t="str">
        <f>'Enjeu1 SANTE ET BIEN ETRE'!$G$13</f>
        <v>EHPAD 4 (HP + HT)</v>
      </c>
      <c r="H47" s="330">
        <f t="shared" si="7"/>
        <v>1</v>
      </c>
      <c r="I47" s="402" t="s">
        <v>27</v>
      </c>
      <c r="J47" s="403" t="s">
        <v>26</v>
      </c>
      <c r="K47" s="172"/>
      <c r="L47" s="172"/>
      <c r="M47" s="186" t="e">
        <f t="shared" si="1"/>
        <v>#DIV/0!</v>
      </c>
      <c r="N47" s="172"/>
      <c r="O47" s="172"/>
      <c r="P47" s="186" t="e">
        <f t="shared" si="2"/>
        <v>#DIV/0!</v>
      </c>
      <c r="Q47" s="172"/>
      <c r="R47" s="172"/>
      <c r="S47" s="186" t="e">
        <f t="shared" si="3"/>
        <v>#DIV/0!</v>
      </c>
      <c r="T47" s="172"/>
      <c r="U47" s="172"/>
      <c r="V47" s="186" t="e">
        <f t="shared" si="4"/>
        <v>#DIV/0!</v>
      </c>
      <c r="W47" s="172"/>
      <c r="X47" s="172"/>
      <c r="Y47" s="186" t="e">
        <f t="shared" si="5"/>
        <v>#DIV/0!</v>
      </c>
      <c r="Z47" s="172"/>
      <c r="AA47" s="172"/>
      <c r="AB47" s="430" t="e">
        <f t="shared" si="6"/>
        <v>#DIV/0!</v>
      </c>
    </row>
    <row r="48" spans="1:28" ht="13.5" customHeight="1" outlineLevel="2" x14ac:dyDescent="0.2">
      <c r="A48" s="558"/>
      <c r="B48" s="560"/>
      <c r="C48" s="562"/>
      <c r="D48" s="651"/>
      <c r="E48" s="724"/>
      <c r="F48" s="694"/>
      <c r="G48" s="184" t="str">
        <f>'Enjeu1 SANTE ET BIEN ETRE'!$G$14</f>
        <v>EHPAD 5 (HP + HT)</v>
      </c>
      <c r="H48" s="330">
        <f t="shared" si="7"/>
        <v>1</v>
      </c>
      <c r="I48" s="402" t="s">
        <v>27</v>
      </c>
      <c r="J48" s="403" t="s">
        <v>26</v>
      </c>
      <c r="K48" s="172"/>
      <c r="L48" s="172"/>
      <c r="M48" s="186" t="e">
        <f t="shared" si="1"/>
        <v>#DIV/0!</v>
      </c>
      <c r="N48" s="172"/>
      <c r="O48" s="172"/>
      <c r="P48" s="186" t="e">
        <f t="shared" si="2"/>
        <v>#DIV/0!</v>
      </c>
      <c r="Q48" s="172"/>
      <c r="R48" s="172"/>
      <c r="S48" s="186" t="e">
        <f t="shared" si="3"/>
        <v>#DIV/0!</v>
      </c>
      <c r="T48" s="172"/>
      <c r="U48" s="172"/>
      <c r="V48" s="186" t="e">
        <f t="shared" si="4"/>
        <v>#DIV/0!</v>
      </c>
      <c r="W48" s="172"/>
      <c r="X48" s="172"/>
      <c r="Y48" s="186" t="e">
        <f t="shared" si="5"/>
        <v>#DIV/0!</v>
      </c>
      <c r="Z48" s="172"/>
      <c r="AA48" s="172"/>
      <c r="AB48" s="430" t="e">
        <f t="shared" si="6"/>
        <v>#DIV/0!</v>
      </c>
    </row>
    <row r="49" spans="1:28" ht="13.5" customHeight="1" outlineLevel="2" thickBot="1" x14ac:dyDescent="0.25">
      <c r="A49" s="559"/>
      <c r="B49" s="561"/>
      <c r="C49" s="585"/>
      <c r="D49" s="700"/>
      <c r="E49" s="725"/>
      <c r="F49" s="704"/>
      <c r="G49" s="273" t="str">
        <f>'Enjeu1 SANTE ET BIEN ETRE'!$G$15</f>
        <v>EHPAD 6 (HP + HT)</v>
      </c>
      <c r="H49" s="356">
        <f t="shared" si="7"/>
        <v>1</v>
      </c>
      <c r="I49" s="414" t="s">
        <v>27</v>
      </c>
      <c r="J49" s="415" t="s">
        <v>26</v>
      </c>
      <c r="K49" s="303"/>
      <c r="L49" s="303"/>
      <c r="M49" s="304" t="e">
        <f t="shared" si="1"/>
        <v>#DIV/0!</v>
      </c>
      <c r="N49" s="303"/>
      <c r="O49" s="303"/>
      <c r="P49" s="304" t="e">
        <f t="shared" si="2"/>
        <v>#DIV/0!</v>
      </c>
      <c r="Q49" s="303"/>
      <c r="R49" s="303"/>
      <c r="S49" s="304" t="e">
        <f t="shared" si="3"/>
        <v>#DIV/0!</v>
      </c>
      <c r="T49" s="303"/>
      <c r="U49" s="303"/>
      <c r="V49" s="304" t="e">
        <f t="shared" si="4"/>
        <v>#DIV/0!</v>
      </c>
      <c r="W49" s="303"/>
      <c r="X49" s="303"/>
      <c r="Y49" s="304" t="e">
        <f t="shared" si="5"/>
        <v>#DIV/0!</v>
      </c>
      <c r="Z49" s="303"/>
      <c r="AA49" s="303"/>
      <c r="AB49" s="431" t="e">
        <f t="shared" si="6"/>
        <v>#DIV/0!</v>
      </c>
    </row>
    <row r="50" spans="1:28" s="27" customFormat="1" ht="13.5" customHeight="1" thickBot="1" x14ac:dyDescent="0.25">
      <c r="A50" s="416" t="s">
        <v>99</v>
      </c>
      <c r="B50" s="417"/>
      <c r="C50" s="417"/>
      <c r="D50" s="417"/>
      <c r="E50" s="417"/>
      <c r="F50" s="417"/>
      <c r="G50" s="417"/>
      <c r="H50" s="418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9"/>
    </row>
    <row r="51" spans="1:28" s="27" customFormat="1" ht="13.5" customHeight="1" x14ac:dyDescent="0.2">
      <c r="A51" s="571"/>
      <c r="B51" s="409" t="s">
        <v>100</v>
      </c>
      <c r="C51" s="410"/>
      <c r="D51" s="410"/>
      <c r="E51" s="410"/>
      <c r="F51" s="410"/>
      <c r="G51" s="410"/>
      <c r="H51" s="411"/>
      <c r="I51" s="410"/>
      <c r="J51" s="410"/>
      <c r="K51" s="410"/>
      <c r="L51" s="410"/>
      <c r="M51" s="410"/>
      <c r="N51" s="410"/>
      <c r="O51" s="410"/>
      <c r="P51" s="410"/>
      <c r="Q51" s="410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2"/>
    </row>
    <row r="52" spans="1:28" s="27" customFormat="1" ht="13.5" customHeight="1" outlineLevel="1" x14ac:dyDescent="0.2">
      <c r="A52" s="571"/>
      <c r="B52" s="568"/>
      <c r="C52" s="405" t="s">
        <v>103</v>
      </c>
      <c r="D52" s="406"/>
      <c r="E52" s="406"/>
      <c r="F52" s="407"/>
      <c r="G52" s="406"/>
      <c r="H52" s="408"/>
      <c r="I52" s="406"/>
      <c r="J52" s="406"/>
      <c r="K52" s="406"/>
      <c r="L52" s="406"/>
      <c r="M52" s="406"/>
      <c r="N52" s="406"/>
      <c r="O52" s="406"/>
      <c r="P52" s="406"/>
      <c r="Q52" s="406"/>
      <c r="R52" s="406"/>
      <c r="S52" s="406"/>
      <c r="T52" s="406"/>
      <c r="U52" s="406"/>
      <c r="V52" s="406"/>
      <c r="W52" s="406"/>
      <c r="X52" s="406"/>
      <c r="Y52" s="406"/>
      <c r="Z52" s="406"/>
      <c r="AA52" s="406"/>
      <c r="AB52" s="413"/>
    </row>
    <row r="53" spans="1:28" ht="13.5" customHeight="1" outlineLevel="2" x14ac:dyDescent="0.2">
      <c r="A53" s="571"/>
      <c r="B53" s="568"/>
      <c r="C53" s="570"/>
      <c r="D53" s="651" t="s">
        <v>110</v>
      </c>
      <c r="E53" s="723"/>
      <c r="F53" s="733" t="s">
        <v>181</v>
      </c>
      <c r="G53" s="180" t="str">
        <f>'Enjeu1 SANTE ET BIEN ETRE'!$G$8</f>
        <v>EHPAD 1 (HP+HT)</v>
      </c>
      <c r="H53" s="400">
        <f t="shared" si="7"/>
        <v>1</v>
      </c>
      <c r="I53" s="248"/>
      <c r="J53" s="401"/>
      <c r="K53" s="166"/>
      <c r="L53" s="166"/>
      <c r="M53" s="183" t="e">
        <f t="shared" si="1"/>
        <v>#DIV/0!</v>
      </c>
      <c r="N53" s="166"/>
      <c r="O53" s="166"/>
      <c r="P53" s="183" t="e">
        <f t="shared" si="2"/>
        <v>#DIV/0!</v>
      </c>
      <c r="Q53" s="166"/>
      <c r="R53" s="166"/>
      <c r="S53" s="183" t="e">
        <f t="shared" si="3"/>
        <v>#DIV/0!</v>
      </c>
      <c r="T53" s="166"/>
      <c r="U53" s="166"/>
      <c r="V53" s="183" t="e">
        <f t="shared" si="4"/>
        <v>#DIV/0!</v>
      </c>
      <c r="W53" s="166"/>
      <c r="X53" s="166"/>
      <c r="Y53" s="183" t="e">
        <f t="shared" si="5"/>
        <v>#DIV/0!</v>
      </c>
      <c r="Z53" s="166"/>
      <c r="AA53" s="166"/>
      <c r="AB53" s="200" t="e">
        <f t="shared" si="6"/>
        <v>#DIV/0!</v>
      </c>
    </row>
    <row r="54" spans="1:28" s="27" customFormat="1" ht="13.5" customHeight="1" outlineLevel="2" x14ac:dyDescent="0.2">
      <c r="A54" s="571"/>
      <c r="B54" s="568"/>
      <c r="C54" s="570"/>
      <c r="D54" s="651"/>
      <c r="E54" s="724"/>
      <c r="F54" s="733"/>
      <c r="G54" s="184" t="str">
        <f>'Enjeu1 SANTE ET BIEN ETRE'!$G$9</f>
        <v>EHPAD 2 (HP+HT)</v>
      </c>
      <c r="H54" s="330">
        <f t="shared" si="7"/>
        <v>1</v>
      </c>
      <c r="I54" s="251"/>
      <c r="J54" s="403"/>
      <c r="K54" s="172"/>
      <c r="L54" s="172"/>
      <c r="M54" s="186" t="e">
        <f t="shared" si="1"/>
        <v>#DIV/0!</v>
      </c>
      <c r="N54" s="172"/>
      <c r="O54" s="172"/>
      <c r="P54" s="186" t="e">
        <f t="shared" si="2"/>
        <v>#DIV/0!</v>
      </c>
      <c r="Q54" s="172"/>
      <c r="R54" s="172"/>
      <c r="S54" s="186" t="e">
        <f t="shared" si="3"/>
        <v>#DIV/0!</v>
      </c>
      <c r="T54" s="172"/>
      <c r="U54" s="172"/>
      <c r="V54" s="186" t="e">
        <f t="shared" si="4"/>
        <v>#DIV/0!</v>
      </c>
      <c r="W54" s="172"/>
      <c r="X54" s="172"/>
      <c r="Y54" s="186" t="e">
        <f t="shared" si="5"/>
        <v>#DIV/0!</v>
      </c>
      <c r="Z54" s="172"/>
      <c r="AA54" s="172"/>
      <c r="AB54" s="201" t="e">
        <f t="shared" si="6"/>
        <v>#DIV/0!</v>
      </c>
    </row>
    <row r="55" spans="1:28" s="27" customFormat="1" ht="13.5" customHeight="1" outlineLevel="2" x14ac:dyDescent="0.2">
      <c r="A55" s="571"/>
      <c r="B55" s="568"/>
      <c r="C55" s="570"/>
      <c r="D55" s="651"/>
      <c r="E55" s="724"/>
      <c r="F55" s="733"/>
      <c r="G55" s="184" t="str">
        <f>'Enjeu1 SANTE ET BIEN ETRE'!$G$10</f>
        <v>AJ</v>
      </c>
      <c r="H55" s="330">
        <f t="shared" si="7"/>
        <v>1</v>
      </c>
      <c r="I55" s="251"/>
      <c r="J55" s="403"/>
      <c r="K55" s="172"/>
      <c r="L55" s="172"/>
      <c r="M55" s="186" t="e">
        <f t="shared" si="1"/>
        <v>#DIV/0!</v>
      </c>
      <c r="N55" s="172"/>
      <c r="O55" s="172"/>
      <c r="P55" s="186" t="e">
        <f t="shared" si="2"/>
        <v>#DIV/0!</v>
      </c>
      <c r="Q55" s="172"/>
      <c r="R55" s="172"/>
      <c r="S55" s="186" t="e">
        <f t="shared" si="3"/>
        <v>#DIV/0!</v>
      </c>
      <c r="T55" s="172"/>
      <c r="U55" s="172"/>
      <c r="V55" s="186" t="e">
        <f t="shared" si="4"/>
        <v>#DIV/0!</v>
      </c>
      <c r="W55" s="172"/>
      <c r="X55" s="172"/>
      <c r="Y55" s="186" t="e">
        <f t="shared" si="5"/>
        <v>#DIV/0!</v>
      </c>
      <c r="Z55" s="172"/>
      <c r="AA55" s="172"/>
      <c r="AB55" s="201" t="e">
        <f t="shared" si="6"/>
        <v>#DIV/0!</v>
      </c>
    </row>
    <row r="56" spans="1:28" s="27" customFormat="1" ht="13.5" customHeight="1" outlineLevel="2" x14ac:dyDescent="0.2">
      <c r="A56" s="571"/>
      <c r="B56" s="568"/>
      <c r="C56" s="570"/>
      <c r="D56" s="651"/>
      <c r="E56" s="724"/>
      <c r="F56" s="733"/>
      <c r="G56" s="184" t="str">
        <f>'Enjeu1 SANTE ET BIEN ETRE'!$G$11</f>
        <v>SSIAD</v>
      </c>
      <c r="H56" s="330">
        <f t="shared" si="7"/>
        <v>1</v>
      </c>
      <c r="I56" s="251"/>
      <c r="J56" s="403"/>
      <c r="K56" s="172"/>
      <c r="L56" s="172"/>
      <c r="M56" s="186" t="e">
        <f t="shared" si="1"/>
        <v>#DIV/0!</v>
      </c>
      <c r="N56" s="172"/>
      <c r="O56" s="172"/>
      <c r="P56" s="186" t="e">
        <f t="shared" si="2"/>
        <v>#DIV/0!</v>
      </c>
      <c r="Q56" s="172"/>
      <c r="R56" s="172"/>
      <c r="S56" s="186" t="e">
        <f t="shared" si="3"/>
        <v>#DIV/0!</v>
      </c>
      <c r="T56" s="172"/>
      <c r="U56" s="172"/>
      <c r="V56" s="186" t="e">
        <f t="shared" si="4"/>
        <v>#DIV/0!</v>
      </c>
      <c r="W56" s="172"/>
      <c r="X56" s="172"/>
      <c r="Y56" s="186" t="e">
        <f t="shared" si="5"/>
        <v>#DIV/0!</v>
      </c>
      <c r="Z56" s="172"/>
      <c r="AA56" s="172"/>
      <c r="AB56" s="201" t="e">
        <f t="shared" si="6"/>
        <v>#DIV/0!</v>
      </c>
    </row>
    <row r="57" spans="1:28" s="27" customFormat="1" ht="13.5" customHeight="1" outlineLevel="2" x14ac:dyDescent="0.2">
      <c r="A57" s="571"/>
      <c r="B57" s="568"/>
      <c r="C57" s="570"/>
      <c r="D57" s="651"/>
      <c r="E57" s="724"/>
      <c r="F57" s="733"/>
      <c r="G57" s="184" t="str">
        <f>'Enjeu1 SANTE ET BIEN ETRE'!$G$12</f>
        <v>EHPAD 3 (HP + HT)</v>
      </c>
      <c r="H57" s="330">
        <f t="shared" si="7"/>
        <v>1</v>
      </c>
      <c r="I57" s="251"/>
      <c r="J57" s="403"/>
      <c r="K57" s="172"/>
      <c r="L57" s="172"/>
      <c r="M57" s="186" t="e">
        <f t="shared" si="1"/>
        <v>#DIV/0!</v>
      </c>
      <c r="N57" s="172"/>
      <c r="O57" s="172"/>
      <c r="P57" s="186" t="e">
        <f t="shared" si="2"/>
        <v>#DIV/0!</v>
      </c>
      <c r="Q57" s="172"/>
      <c r="R57" s="172"/>
      <c r="S57" s="186" t="e">
        <f t="shared" si="3"/>
        <v>#DIV/0!</v>
      </c>
      <c r="T57" s="172"/>
      <c r="U57" s="172"/>
      <c r="V57" s="186" t="e">
        <f t="shared" si="4"/>
        <v>#DIV/0!</v>
      </c>
      <c r="W57" s="172"/>
      <c r="X57" s="172"/>
      <c r="Y57" s="186" t="e">
        <f t="shared" si="5"/>
        <v>#DIV/0!</v>
      </c>
      <c r="Z57" s="172"/>
      <c r="AA57" s="172"/>
      <c r="AB57" s="201" t="e">
        <f t="shared" si="6"/>
        <v>#DIV/0!</v>
      </c>
    </row>
    <row r="58" spans="1:28" ht="13.5" customHeight="1" outlineLevel="2" x14ac:dyDescent="0.2">
      <c r="A58" s="571"/>
      <c r="B58" s="568"/>
      <c r="C58" s="570"/>
      <c r="D58" s="651"/>
      <c r="E58" s="724"/>
      <c r="F58" s="733"/>
      <c r="G58" s="184" t="str">
        <f>'Enjeu1 SANTE ET BIEN ETRE'!$G$13</f>
        <v>EHPAD 4 (HP + HT)</v>
      </c>
      <c r="H58" s="330">
        <f t="shared" si="7"/>
        <v>1</v>
      </c>
      <c r="I58" s="251"/>
      <c r="J58" s="403"/>
      <c r="K58" s="172"/>
      <c r="L58" s="172"/>
      <c r="M58" s="186" t="e">
        <f t="shared" si="1"/>
        <v>#DIV/0!</v>
      </c>
      <c r="N58" s="172"/>
      <c r="O58" s="172"/>
      <c r="P58" s="186" t="e">
        <f t="shared" si="2"/>
        <v>#DIV/0!</v>
      </c>
      <c r="Q58" s="172"/>
      <c r="R58" s="172"/>
      <c r="S58" s="186" t="e">
        <f t="shared" si="3"/>
        <v>#DIV/0!</v>
      </c>
      <c r="T58" s="172"/>
      <c r="U58" s="172"/>
      <c r="V58" s="186" t="e">
        <f t="shared" si="4"/>
        <v>#DIV/0!</v>
      </c>
      <c r="W58" s="172"/>
      <c r="X58" s="172"/>
      <c r="Y58" s="186" t="e">
        <f t="shared" si="5"/>
        <v>#DIV/0!</v>
      </c>
      <c r="Z58" s="172"/>
      <c r="AA58" s="172"/>
      <c r="AB58" s="201" t="e">
        <f t="shared" si="6"/>
        <v>#DIV/0!</v>
      </c>
    </row>
    <row r="59" spans="1:28" ht="13.5" customHeight="1" outlineLevel="2" x14ac:dyDescent="0.2">
      <c r="A59" s="571"/>
      <c r="B59" s="568"/>
      <c r="C59" s="570"/>
      <c r="D59" s="651"/>
      <c r="E59" s="724"/>
      <c r="F59" s="733"/>
      <c r="G59" s="184" t="str">
        <f>'Enjeu1 SANTE ET BIEN ETRE'!$G$14</f>
        <v>EHPAD 5 (HP + HT)</v>
      </c>
      <c r="H59" s="330">
        <f t="shared" si="7"/>
        <v>1</v>
      </c>
      <c r="I59" s="251"/>
      <c r="J59" s="403"/>
      <c r="K59" s="172"/>
      <c r="L59" s="172"/>
      <c r="M59" s="186" t="e">
        <f t="shared" si="1"/>
        <v>#DIV/0!</v>
      </c>
      <c r="N59" s="172"/>
      <c r="O59" s="172"/>
      <c r="P59" s="186" t="e">
        <f t="shared" si="2"/>
        <v>#DIV/0!</v>
      </c>
      <c r="Q59" s="172"/>
      <c r="R59" s="172"/>
      <c r="S59" s="186" t="e">
        <f t="shared" si="3"/>
        <v>#DIV/0!</v>
      </c>
      <c r="T59" s="172"/>
      <c r="U59" s="172"/>
      <c r="V59" s="186" t="e">
        <f t="shared" si="4"/>
        <v>#DIV/0!</v>
      </c>
      <c r="W59" s="172"/>
      <c r="X59" s="172"/>
      <c r="Y59" s="186" t="e">
        <f t="shared" si="5"/>
        <v>#DIV/0!</v>
      </c>
      <c r="Z59" s="172"/>
      <c r="AA59" s="172"/>
      <c r="AB59" s="201" t="e">
        <f t="shared" si="6"/>
        <v>#DIV/0!</v>
      </c>
    </row>
    <row r="60" spans="1:28" ht="13.5" customHeight="1" outlineLevel="2" x14ac:dyDescent="0.2">
      <c r="A60" s="571"/>
      <c r="B60" s="568"/>
      <c r="C60" s="570"/>
      <c r="D60" s="651"/>
      <c r="E60" s="726"/>
      <c r="F60" s="733"/>
      <c r="G60" s="187" t="str">
        <f>'Enjeu1 SANTE ET BIEN ETRE'!$G$15</f>
        <v>EHPAD 6 (HP + HT)</v>
      </c>
      <c r="H60" s="333">
        <f t="shared" si="7"/>
        <v>1</v>
      </c>
      <c r="I60" s="254"/>
      <c r="J60" s="404"/>
      <c r="K60" s="178"/>
      <c r="L60" s="178"/>
      <c r="M60" s="189" t="e">
        <f t="shared" si="1"/>
        <v>#DIV/0!</v>
      </c>
      <c r="N60" s="178"/>
      <c r="O60" s="178"/>
      <c r="P60" s="189" t="e">
        <f t="shared" si="2"/>
        <v>#DIV/0!</v>
      </c>
      <c r="Q60" s="178"/>
      <c r="R60" s="178"/>
      <c r="S60" s="189" t="e">
        <f t="shared" si="3"/>
        <v>#DIV/0!</v>
      </c>
      <c r="T60" s="178"/>
      <c r="U60" s="178"/>
      <c r="V60" s="189" t="e">
        <f t="shared" si="4"/>
        <v>#DIV/0!</v>
      </c>
      <c r="W60" s="178"/>
      <c r="X60" s="178"/>
      <c r="Y60" s="189" t="e">
        <f t="shared" si="5"/>
        <v>#DIV/0!</v>
      </c>
      <c r="Z60" s="178"/>
      <c r="AA60" s="178"/>
      <c r="AB60" s="202" t="e">
        <f t="shared" si="6"/>
        <v>#DIV/0!</v>
      </c>
    </row>
    <row r="61" spans="1:28" ht="13.5" customHeight="1" outlineLevel="2" x14ac:dyDescent="0.2">
      <c r="A61" s="571"/>
      <c r="B61" s="568"/>
      <c r="C61" s="570"/>
      <c r="D61" s="651" t="s">
        <v>191</v>
      </c>
      <c r="E61" s="723"/>
      <c r="F61" s="691" t="s">
        <v>139</v>
      </c>
      <c r="G61" s="180" t="str">
        <f>'Enjeu1 SANTE ET BIEN ETRE'!$G$8</f>
        <v>EHPAD 1 (HP+HT)</v>
      </c>
      <c r="H61" s="400">
        <f t="shared" si="7"/>
        <v>1</v>
      </c>
      <c r="I61" s="266" t="s">
        <v>24</v>
      </c>
      <c r="J61" s="401" t="s">
        <v>23</v>
      </c>
      <c r="K61" s="247"/>
      <c r="L61" s="247"/>
      <c r="M61" s="248"/>
      <c r="N61" s="247"/>
      <c r="O61" s="247"/>
      <c r="P61" s="248"/>
      <c r="Q61" s="247"/>
      <c r="R61" s="247"/>
      <c r="S61" s="248"/>
      <c r="T61" s="247"/>
      <c r="U61" s="247"/>
      <c r="V61" s="248"/>
      <c r="W61" s="247"/>
      <c r="X61" s="247"/>
      <c r="Y61" s="248"/>
      <c r="Z61" s="247"/>
      <c r="AA61" s="247"/>
      <c r="AB61" s="249"/>
    </row>
    <row r="62" spans="1:28" s="27" customFormat="1" ht="13.5" customHeight="1" outlineLevel="2" x14ac:dyDescent="0.2">
      <c r="A62" s="571"/>
      <c r="B62" s="568"/>
      <c r="C62" s="570"/>
      <c r="D62" s="651"/>
      <c r="E62" s="724"/>
      <c r="F62" s="691"/>
      <c r="G62" s="184" t="str">
        <f>'Enjeu1 SANTE ET BIEN ETRE'!$G$9</f>
        <v>EHPAD 2 (HP+HT)</v>
      </c>
      <c r="H62" s="330">
        <f t="shared" si="7"/>
        <v>1</v>
      </c>
      <c r="I62" s="267" t="s">
        <v>24</v>
      </c>
      <c r="J62" s="403" t="s">
        <v>23</v>
      </c>
      <c r="K62" s="250"/>
      <c r="L62" s="250"/>
      <c r="M62" s="251"/>
      <c r="N62" s="250"/>
      <c r="O62" s="250"/>
      <c r="P62" s="251"/>
      <c r="Q62" s="250"/>
      <c r="R62" s="250"/>
      <c r="S62" s="251"/>
      <c r="T62" s="250"/>
      <c r="U62" s="250"/>
      <c r="V62" s="251"/>
      <c r="W62" s="250"/>
      <c r="X62" s="250"/>
      <c r="Y62" s="251"/>
      <c r="Z62" s="250"/>
      <c r="AA62" s="250"/>
      <c r="AB62" s="252"/>
    </row>
    <row r="63" spans="1:28" s="27" customFormat="1" ht="13.5" customHeight="1" outlineLevel="2" x14ac:dyDescent="0.2">
      <c r="A63" s="571"/>
      <c r="B63" s="568"/>
      <c r="C63" s="570"/>
      <c r="D63" s="651"/>
      <c r="E63" s="724"/>
      <c r="F63" s="691"/>
      <c r="G63" s="184" t="str">
        <f>'Enjeu1 SANTE ET BIEN ETRE'!$G$10</f>
        <v>AJ</v>
      </c>
      <c r="H63" s="330">
        <f t="shared" si="7"/>
        <v>1</v>
      </c>
      <c r="I63" s="267" t="s">
        <v>24</v>
      </c>
      <c r="J63" s="403" t="s">
        <v>23</v>
      </c>
      <c r="K63" s="250"/>
      <c r="L63" s="250"/>
      <c r="M63" s="251"/>
      <c r="N63" s="250"/>
      <c r="O63" s="250"/>
      <c r="P63" s="251"/>
      <c r="Q63" s="250"/>
      <c r="R63" s="250"/>
      <c r="S63" s="251"/>
      <c r="T63" s="250"/>
      <c r="U63" s="250"/>
      <c r="V63" s="251"/>
      <c r="W63" s="250"/>
      <c r="X63" s="250"/>
      <c r="Y63" s="251"/>
      <c r="Z63" s="250"/>
      <c r="AA63" s="250"/>
      <c r="AB63" s="252"/>
    </row>
    <row r="64" spans="1:28" s="27" customFormat="1" ht="13.5" customHeight="1" outlineLevel="2" x14ac:dyDescent="0.2">
      <c r="A64" s="571"/>
      <c r="B64" s="568"/>
      <c r="C64" s="570"/>
      <c r="D64" s="651"/>
      <c r="E64" s="724"/>
      <c r="F64" s="691"/>
      <c r="G64" s="184" t="str">
        <f>'Enjeu1 SANTE ET BIEN ETRE'!$G$11</f>
        <v>SSIAD</v>
      </c>
      <c r="H64" s="330">
        <f t="shared" si="7"/>
        <v>1</v>
      </c>
      <c r="I64" s="267" t="s">
        <v>24</v>
      </c>
      <c r="J64" s="403" t="s">
        <v>23</v>
      </c>
      <c r="K64" s="250"/>
      <c r="L64" s="250"/>
      <c r="M64" s="251"/>
      <c r="N64" s="250"/>
      <c r="O64" s="250"/>
      <c r="P64" s="251"/>
      <c r="Q64" s="250"/>
      <c r="R64" s="250"/>
      <c r="S64" s="251"/>
      <c r="T64" s="250"/>
      <c r="U64" s="250"/>
      <c r="V64" s="251"/>
      <c r="W64" s="250"/>
      <c r="X64" s="250"/>
      <c r="Y64" s="251"/>
      <c r="Z64" s="250"/>
      <c r="AA64" s="250"/>
      <c r="AB64" s="252"/>
    </row>
    <row r="65" spans="1:28" s="27" customFormat="1" ht="13.5" customHeight="1" outlineLevel="2" x14ac:dyDescent="0.2">
      <c r="A65" s="571"/>
      <c r="B65" s="568"/>
      <c r="C65" s="570"/>
      <c r="D65" s="651"/>
      <c r="E65" s="724"/>
      <c r="F65" s="691"/>
      <c r="G65" s="184" t="str">
        <f>'Enjeu1 SANTE ET BIEN ETRE'!$G$12</f>
        <v>EHPAD 3 (HP + HT)</v>
      </c>
      <c r="H65" s="330">
        <f t="shared" si="7"/>
        <v>1</v>
      </c>
      <c r="I65" s="267" t="s">
        <v>24</v>
      </c>
      <c r="J65" s="403" t="s">
        <v>23</v>
      </c>
      <c r="K65" s="250"/>
      <c r="L65" s="250"/>
      <c r="M65" s="251"/>
      <c r="N65" s="250"/>
      <c r="O65" s="250"/>
      <c r="P65" s="251"/>
      <c r="Q65" s="250"/>
      <c r="R65" s="250"/>
      <c r="S65" s="251"/>
      <c r="T65" s="250"/>
      <c r="U65" s="250"/>
      <c r="V65" s="251"/>
      <c r="W65" s="250"/>
      <c r="X65" s="250"/>
      <c r="Y65" s="251"/>
      <c r="Z65" s="250"/>
      <c r="AA65" s="250"/>
      <c r="AB65" s="252"/>
    </row>
    <row r="66" spans="1:28" ht="13.5" customHeight="1" outlineLevel="2" x14ac:dyDescent="0.2">
      <c r="A66" s="571"/>
      <c r="B66" s="568"/>
      <c r="C66" s="570"/>
      <c r="D66" s="651"/>
      <c r="E66" s="724"/>
      <c r="F66" s="691"/>
      <c r="G66" s="184" t="str">
        <f>'Enjeu1 SANTE ET BIEN ETRE'!$G$13</f>
        <v>EHPAD 4 (HP + HT)</v>
      </c>
      <c r="H66" s="330">
        <f t="shared" si="7"/>
        <v>1</v>
      </c>
      <c r="I66" s="267" t="s">
        <v>24</v>
      </c>
      <c r="J66" s="403" t="s">
        <v>23</v>
      </c>
      <c r="K66" s="250"/>
      <c r="L66" s="250"/>
      <c r="M66" s="251"/>
      <c r="N66" s="250"/>
      <c r="O66" s="250"/>
      <c r="P66" s="251"/>
      <c r="Q66" s="250"/>
      <c r="R66" s="250"/>
      <c r="S66" s="251"/>
      <c r="T66" s="250"/>
      <c r="U66" s="250"/>
      <c r="V66" s="251"/>
      <c r="W66" s="250"/>
      <c r="X66" s="250"/>
      <c r="Y66" s="251"/>
      <c r="Z66" s="250"/>
      <c r="AA66" s="250"/>
      <c r="AB66" s="252"/>
    </row>
    <row r="67" spans="1:28" ht="13.5" customHeight="1" outlineLevel="2" x14ac:dyDescent="0.2">
      <c r="A67" s="571"/>
      <c r="B67" s="568"/>
      <c r="C67" s="570"/>
      <c r="D67" s="651"/>
      <c r="E67" s="724"/>
      <c r="F67" s="691"/>
      <c r="G67" s="184" t="str">
        <f>'Enjeu1 SANTE ET BIEN ETRE'!$G$14</f>
        <v>EHPAD 5 (HP + HT)</v>
      </c>
      <c r="H67" s="330">
        <f t="shared" si="7"/>
        <v>1</v>
      </c>
      <c r="I67" s="267" t="s">
        <v>24</v>
      </c>
      <c r="J67" s="403" t="s">
        <v>23</v>
      </c>
      <c r="K67" s="250"/>
      <c r="L67" s="250"/>
      <c r="M67" s="251"/>
      <c r="N67" s="250"/>
      <c r="O67" s="250"/>
      <c r="P67" s="251"/>
      <c r="Q67" s="250"/>
      <c r="R67" s="250"/>
      <c r="S67" s="251"/>
      <c r="T67" s="250"/>
      <c r="U67" s="250"/>
      <c r="V67" s="251"/>
      <c r="W67" s="250"/>
      <c r="X67" s="250"/>
      <c r="Y67" s="251"/>
      <c r="Z67" s="250"/>
      <c r="AA67" s="250"/>
      <c r="AB67" s="252"/>
    </row>
    <row r="68" spans="1:28" ht="13.5" customHeight="1" outlineLevel="2" x14ac:dyDescent="0.2">
      <c r="A68" s="571"/>
      <c r="B68" s="568"/>
      <c r="C68" s="570"/>
      <c r="D68" s="651"/>
      <c r="E68" s="724"/>
      <c r="F68" s="691"/>
      <c r="G68" s="187" t="str">
        <f>'Enjeu1 SANTE ET BIEN ETRE'!$G$15</f>
        <v>EHPAD 6 (HP + HT)</v>
      </c>
      <c r="H68" s="333">
        <f t="shared" si="7"/>
        <v>1</v>
      </c>
      <c r="I68" s="269" t="s">
        <v>24</v>
      </c>
      <c r="J68" s="404" t="s">
        <v>23</v>
      </c>
      <c r="K68" s="253"/>
      <c r="L68" s="253"/>
      <c r="M68" s="254"/>
      <c r="N68" s="253"/>
      <c r="O68" s="253"/>
      <c r="P68" s="254"/>
      <c r="Q68" s="253"/>
      <c r="R68" s="253"/>
      <c r="S68" s="254"/>
      <c r="T68" s="253"/>
      <c r="U68" s="253"/>
      <c r="V68" s="254"/>
      <c r="W68" s="253"/>
      <c r="X68" s="253"/>
      <c r="Y68" s="254"/>
      <c r="Z68" s="253"/>
      <c r="AA68" s="253"/>
      <c r="AB68" s="255"/>
    </row>
    <row r="69" spans="1:28" ht="13.5" customHeight="1" outlineLevel="2" x14ac:dyDescent="0.2">
      <c r="A69" s="571"/>
      <c r="B69" s="568"/>
      <c r="C69" s="570"/>
      <c r="D69" s="651"/>
      <c r="E69" s="724"/>
      <c r="F69" s="693" t="s">
        <v>182</v>
      </c>
      <c r="G69" s="163" t="str">
        <f t="shared" ref="G69:G76" si="8">IF(G61&lt;&gt;"",G61,"")</f>
        <v>EHPAD 1 (HP+HT)</v>
      </c>
      <c r="H69" s="400">
        <f t="shared" si="7"/>
        <v>1</v>
      </c>
      <c r="I69" s="329"/>
      <c r="J69" s="401"/>
      <c r="K69" s="247"/>
      <c r="L69" s="247"/>
      <c r="M69" s="248"/>
      <c r="N69" s="247"/>
      <c r="O69" s="247"/>
      <c r="P69" s="248"/>
      <c r="Q69" s="247"/>
      <c r="R69" s="247"/>
      <c r="S69" s="248"/>
      <c r="T69" s="247"/>
      <c r="U69" s="247"/>
      <c r="V69" s="248"/>
      <c r="W69" s="247"/>
      <c r="X69" s="247"/>
      <c r="Y69" s="248"/>
      <c r="Z69" s="247"/>
      <c r="AA69" s="247"/>
      <c r="AB69" s="249"/>
    </row>
    <row r="70" spans="1:28" ht="13.5" customHeight="1" outlineLevel="2" x14ac:dyDescent="0.2">
      <c r="A70" s="571"/>
      <c r="B70" s="568"/>
      <c r="C70" s="570"/>
      <c r="D70" s="651"/>
      <c r="E70" s="724"/>
      <c r="F70" s="694"/>
      <c r="G70" s="169" t="str">
        <f t="shared" si="8"/>
        <v>EHPAD 2 (HP+HT)</v>
      </c>
      <c r="H70" s="330">
        <f t="shared" si="7"/>
        <v>1</v>
      </c>
      <c r="I70" s="331"/>
      <c r="J70" s="403"/>
      <c r="K70" s="250"/>
      <c r="L70" s="250"/>
      <c r="M70" s="251"/>
      <c r="N70" s="250"/>
      <c r="O70" s="250"/>
      <c r="P70" s="251"/>
      <c r="Q70" s="250"/>
      <c r="R70" s="250"/>
      <c r="S70" s="251"/>
      <c r="T70" s="250"/>
      <c r="U70" s="250"/>
      <c r="V70" s="251"/>
      <c r="W70" s="250"/>
      <c r="X70" s="250"/>
      <c r="Y70" s="251"/>
      <c r="Z70" s="250"/>
      <c r="AA70" s="250"/>
      <c r="AB70" s="252"/>
    </row>
    <row r="71" spans="1:28" s="27" customFormat="1" ht="13.5" customHeight="1" outlineLevel="2" x14ac:dyDescent="0.2">
      <c r="A71" s="571"/>
      <c r="B71" s="568"/>
      <c r="C71" s="570"/>
      <c r="D71" s="651"/>
      <c r="E71" s="724"/>
      <c r="F71" s="694"/>
      <c r="G71" s="169" t="str">
        <f t="shared" si="8"/>
        <v>AJ</v>
      </c>
      <c r="H71" s="330">
        <f t="shared" si="7"/>
        <v>1</v>
      </c>
      <c r="I71" s="331"/>
      <c r="J71" s="403"/>
      <c r="K71" s="250"/>
      <c r="L71" s="250"/>
      <c r="M71" s="251"/>
      <c r="N71" s="250"/>
      <c r="O71" s="250"/>
      <c r="P71" s="251"/>
      <c r="Q71" s="250"/>
      <c r="R71" s="250"/>
      <c r="S71" s="251"/>
      <c r="T71" s="250"/>
      <c r="U71" s="250"/>
      <c r="V71" s="251"/>
      <c r="W71" s="250"/>
      <c r="X71" s="250"/>
      <c r="Y71" s="251"/>
      <c r="Z71" s="250"/>
      <c r="AA71" s="250"/>
      <c r="AB71" s="252"/>
    </row>
    <row r="72" spans="1:28" s="27" customFormat="1" ht="13.5" customHeight="1" outlineLevel="2" x14ac:dyDescent="0.2">
      <c r="A72" s="571"/>
      <c r="B72" s="568"/>
      <c r="C72" s="570"/>
      <c r="D72" s="651"/>
      <c r="E72" s="724"/>
      <c r="F72" s="694"/>
      <c r="G72" s="169" t="str">
        <f t="shared" si="8"/>
        <v>SSIAD</v>
      </c>
      <c r="H72" s="330">
        <f t="shared" si="7"/>
        <v>1</v>
      </c>
      <c r="I72" s="331"/>
      <c r="J72" s="403"/>
      <c r="K72" s="250"/>
      <c r="L72" s="250"/>
      <c r="M72" s="251"/>
      <c r="N72" s="250"/>
      <c r="O72" s="250"/>
      <c r="P72" s="251"/>
      <c r="Q72" s="250"/>
      <c r="R72" s="250"/>
      <c r="S72" s="251"/>
      <c r="T72" s="250"/>
      <c r="U72" s="250"/>
      <c r="V72" s="251"/>
      <c r="W72" s="250"/>
      <c r="X72" s="250"/>
      <c r="Y72" s="251"/>
      <c r="Z72" s="250"/>
      <c r="AA72" s="250"/>
      <c r="AB72" s="252"/>
    </row>
    <row r="73" spans="1:28" s="27" customFormat="1" ht="13.5" customHeight="1" outlineLevel="2" x14ac:dyDescent="0.2">
      <c r="A73" s="571"/>
      <c r="B73" s="568"/>
      <c r="C73" s="570"/>
      <c r="D73" s="651"/>
      <c r="E73" s="724"/>
      <c r="F73" s="694"/>
      <c r="G73" s="169" t="str">
        <f t="shared" si="8"/>
        <v>EHPAD 3 (HP + HT)</v>
      </c>
      <c r="H73" s="330">
        <f t="shared" si="7"/>
        <v>1</v>
      </c>
      <c r="I73" s="331"/>
      <c r="J73" s="403"/>
      <c r="K73" s="250"/>
      <c r="L73" s="250"/>
      <c r="M73" s="251"/>
      <c r="N73" s="250"/>
      <c r="O73" s="250"/>
      <c r="P73" s="251"/>
      <c r="Q73" s="250"/>
      <c r="R73" s="250"/>
      <c r="S73" s="251"/>
      <c r="T73" s="250"/>
      <c r="U73" s="250"/>
      <c r="V73" s="251"/>
      <c r="W73" s="250"/>
      <c r="X73" s="250"/>
      <c r="Y73" s="251"/>
      <c r="Z73" s="250"/>
      <c r="AA73" s="250"/>
      <c r="AB73" s="252"/>
    </row>
    <row r="74" spans="1:28" s="27" customFormat="1" ht="13.5" customHeight="1" outlineLevel="2" x14ac:dyDescent="0.2">
      <c r="A74" s="571"/>
      <c r="B74" s="568"/>
      <c r="C74" s="570"/>
      <c r="D74" s="651"/>
      <c r="E74" s="724"/>
      <c r="F74" s="694"/>
      <c r="G74" s="169" t="str">
        <f t="shared" si="8"/>
        <v>EHPAD 4 (HP + HT)</v>
      </c>
      <c r="H74" s="330">
        <f t="shared" si="7"/>
        <v>1</v>
      </c>
      <c r="I74" s="331"/>
      <c r="J74" s="403"/>
      <c r="K74" s="250"/>
      <c r="L74" s="250"/>
      <c r="M74" s="251"/>
      <c r="N74" s="250"/>
      <c r="O74" s="250"/>
      <c r="P74" s="251"/>
      <c r="Q74" s="250"/>
      <c r="R74" s="250"/>
      <c r="S74" s="251"/>
      <c r="T74" s="250"/>
      <c r="U74" s="250"/>
      <c r="V74" s="251"/>
      <c r="W74" s="250"/>
      <c r="X74" s="250"/>
      <c r="Y74" s="251"/>
      <c r="Z74" s="250"/>
      <c r="AA74" s="250"/>
      <c r="AB74" s="252"/>
    </row>
    <row r="75" spans="1:28" s="27" customFormat="1" ht="13.5" customHeight="1" outlineLevel="2" x14ac:dyDescent="0.2">
      <c r="A75" s="571"/>
      <c r="B75" s="568"/>
      <c r="C75" s="570"/>
      <c r="D75" s="651"/>
      <c r="E75" s="724"/>
      <c r="F75" s="694"/>
      <c r="G75" s="169" t="str">
        <f t="shared" si="8"/>
        <v>EHPAD 5 (HP + HT)</v>
      </c>
      <c r="H75" s="330">
        <f t="shared" si="7"/>
        <v>1</v>
      </c>
      <c r="I75" s="331"/>
      <c r="J75" s="403"/>
      <c r="K75" s="250"/>
      <c r="L75" s="250"/>
      <c r="M75" s="251"/>
      <c r="N75" s="250"/>
      <c r="O75" s="250"/>
      <c r="P75" s="251"/>
      <c r="Q75" s="250"/>
      <c r="R75" s="250"/>
      <c r="S75" s="251"/>
      <c r="T75" s="250"/>
      <c r="U75" s="250"/>
      <c r="V75" s="251"/>
      <c r="W75" s="250"/>
      <c r="X75" s="250"/>
      <c r="Y75" s="251"/>
      <c r="Z75" s="250"/>
      <c r="AA75" s="250"/>
      <c r="AB75" s="252"/>
    </row>
    <row r="76" spans="1:28" ht="13.5" customHeight="1" outlineLevel="2" thickBot="1" x14ac:dyDescent="0.25">
      <c r="A76" s="571"/>
      <c r="B76" s="569"/>
      <c r="C76" s="567"/>
      <c r="D76" s="651"/>
      <c r="E76" s="725"/>
      <c r="F76" s="695"/>
      <c r="G76" s="175" t="str">
        <f t="shared" si="8"/>
        <v>EHPAD 6 (HP + HT)</v>
      </c>
      <c r="H76" s="333">
        <f t="shared" si="7"/>
        <v>1</v>
      </c>
      <c r="I76" s="334"/>
      <c r="J76" s="404"/>
      <c r="K76" s="253"/>
      <c r="L76" s="253"/>
      <c r="M76" s="254"/>
      <c r="N76" s="253"/>
      <c r="O76" s="253"/>
      <c r="P76" s="254"/>
      <c r="Q76" s="253"/>
      <c r="R76" s="253"/>
      <c r="S76" s="254"/>
      <c r="T76" s="253"/>
      <c r="U76" s="253"/>
      <c r="V76" s="254"/>
      <c r="W76" s="253"/>
      <c r="X76" s="253"/>
      <c r="Y76" s="254"/>
      <c r="Z76" s="253"/>
      <c r="AA76" s="253"/>
      <c r="AB76" s="255"/>
    </row>
    <row r="77" spans="1:28" s="27" customFormat="1" ht="13.5" customHeight="1" x14ac:dyDescent="0.2">
      <c r="A77" s="571"/>
      <c r="B77" s="409" t="s">
        <v>111</v>
      </c>
      <c r="C77" s="410"/>
      <c r="D77" s="410"/>
      <c r="E77" s="410"/>
      <c r="F77" s="410"/>
      <c r="G77" s="410"/>
      <c r="H77" s="411"/>
      <c r="I77" s="410"/>
      <c r="J77" s="410"/>
      <c r="K77" s="410"/>
      <c r="L77" s="410"/>
      <c r="M77" s="410"/>
      <c r="N77" s="410"/>
      <c r="O77" s="410"/>
      <c r="P77" s="410"/>
      <c r="Q77" s="410"/>
      <c r="R77" s="410"/>
      <c r="S77" s="410"/>
      <c r="T77" s="410"/>
      <c r="U77" s="410"/>
      <c r="V77" s="410"/>
      <c r="W77" s="410"/>
      <c r="X77" s="410"/>
      <c r="Y77" s="410"/>
      <c r="Z77" s="410"/>
      <c r="AA77" s="410"/>
      <c r="AB77" s="412"/>
    </row>
    <row r="78" spans="1:28" s="27" customFormat="1" ht="13.5" customHeight="1" x14ac:dyDescent="0.2">
      <c r="A78" s="571"/>
      <c r="B78" s="565"/>
      <c r="C78" s="405" t="s">
        <v>104</v>
      </c>
      <c r="D78" s="406"/>
      <c r="E78" s="406"/>
      <c r="F78" s="407"/>
      <c r="G78" s="406"/>
      <c r="H78" s="408"/>
      <c r="I78" s="406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13"/>
    </row>
    <row r="79" spans="1:28" ht="56.25" customHeight="1" outlineLevel="2" x14ac:dyDescent="0.2">
      <c r="A79" s="571"/>
      <c r="B79" s="565"/>
      <c r="C79" s="570"/>
      <c r="D79" s="515" t="s">
        <v>185</v>
      </c>
      <c r="E79" s="527"/>
      <c r="F79" s="528" t="s">
        <v>183</v>
      </c>
      <c r="G79" s="319" t="s">
        <v>184</v>
      </c>
      <c r="H79" s="388">
        <f t="shared" ref="H79:H106" si="9">IF(G79&lt;&gt;"",1,0)</f>
        <v>1</v>
      </c>
      <c r="I79" s="432" t="s">
        <v>38</v>
      </c>
      <c r="J79" s="390" t="s">
        <v>30</v>
      </c>
      <c r="K79" s="56"/>
      <c r="L79" s="56"/>
      <c r="M79" s="57" t="e">
        <f>+K79/L79</f>
        <v>#DIV/0!</v>
      </c>
      <c r="N79" s="56"/>
      <c r="O79" s="56"/>
      <c r="P79" s="57" t="e">
        <f>+N79/O79</f>
        <v>#DIV/0!</v>
      </c>
      <c r="Q79" s="56"/>
      <c r="R79" s="56"/>
      <c r="S79" s="57" t="e">
        <f>+Q79/R79</f>
        <v>#DIV/0!</v>
      </c>
      <c r="T79" s="56"/>
      <c r="U79" s="56"/>
      <c r="V79" s="57" t="e">
        <f>+T79/U79</f>
        <v>#DIV/0!</v>
      </c>
      <c r="W79" s="56"/>
      <c r="X79" s="56"/>
      <c r="Y79" s="57" t="e">
        <f>+W79/X79</f>
        <v>#DIV/0!</v>
      </c>
      <c r="Z79" s="56"/>
      <c r="AA79" s="56"/>
      <c r="AB79" s="420" t="e">
        <f>+Z79/AA79</f>
        <v>#DIV/0!</v>
      </c>
    </row>
    <row r="80" spans="1:28" s="27" customFormat="1" ht="13.5" customHeight="1" outlineLevel="1" x14ac:dyDescent="0.2">
      <c r="A80" s="571"/>
      <c r="B80" s="565"/>
      <c r="C80" s="405" t="s">
        <v>112</v>
      </c>
      <c r="D80" s="406"/>
      <c r="E80" s="406"/>
      <c r="F80" s="407"/>
      <c r="G80" s="406"/>
      <c r="H80" s="408"/>
      <c r="I80" s="406"/>
      <c r="J80" s="406"/>
      <c r="K80" s="406"/>
      <c r="L80" s="406"/>
      <c r="M80" s="406"/>
      <c r="N80" s="406"/>
      <c r="O80" s="406"/>
      <c r="P80" s="406"/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13"/>
    </row>
    <row r="81" spans="1:28" ht="13.5" customHeight="1" outlineLevel="2" x14ac:dyDescent="0.2">
      <c r="A81" s="571"/>
      <c r="B81" s="565"/>
      <c r="C81" s="570"/>
      <c r="D81" s="621" t="s">
        <v>113</v>
      </c>
      <c r="E81" s="723"/>
      <c r="F81" s="693" t="s">
        <v>140</v>
      </c>
      <c r="G81" s="180" t="str">
        <f>'Enjeu1 SANTE ET BIEN ETRE'!$G$8</f>
        <v>EHPAD 1 (HP+HT)</v>
      </c>
      <c r="H81" s="400">
        <f t="shared" si="9"/>
        <v>1</v>
      </c>
      <c r="I81" s="266" t="s">
        <v>24</v>
      </c>
      <c r="J81" s="401" t="s">
        <v>30</v>
      </c>
      <c r="K81" s="247"/>
      <c r="L81" s="247"/>
      <c r="M81" s="248"/>
      <c r="N81" s="247"/>
      <c r="O81" s="247"/>
      <c r="P81" s="248"/>
      <c r="Q81" s="247"/>
      <c r="R81" s="247"/>
      <c r="S81" s="248"/>
      <c r="T81" s="247"/>
      <c r="U81" s="247"/>
      <c r="V81" s="248"/>
      <c r="W81" s="247"/>
      <c r="X81" s="247"/>
      <c r="Y81" s="248"/>
      <c r="Z81" s="247"/>
      <c r="AA81" s="247"/>
      <c r="AB81" s="249"/>
    </row>
    <row r="82" spans="1:28" s="27" customFormat="1" ht="13.5" customHeight="1" outlineLevel="2" x14ac:dyDescent="0.2">
      <c r="A82" s="571"/>
      <c r="B82" s="565"/>
      <c r="C82" s="570"/>
      <c r="D82" s="622"/>
      <c r="E82" s="724"/>
      <c r="F82" s="694"/>
      <c r="G82" s="184" t="str">
        <f>'Enjeu1 SANTE ET BIEN ETRE'!$G$9</f>
        <v>EHPAD 2 (HP+HT)</v>
      </c>
      <c r="H82" s="330">
        <f t="shared" si="9"/>
        <v>1</v>
      </c>
      <c r="I82" s="267" t="s">
        <v>24</v>
      </c>
      <c r="J82" s="403" t="s">
        <v>30</v>
      </c>
      <c r="K82" s="250"/>
      <c r="L82" s="250"/>
      <c r="M82" s="251"/>
      <c r="N82" s="250"/>
      <c r="O82" s="250"/>
      <c r="P82" s="251"/>
      <c r="Q82" s="250"/>
      <c r="R82" s="250"/>
      <c r="S82" s="251"/>
      <c r="T82" s="250"/>
      <c r="U82" s="250"/>
      <c r="V82" s="251"/>
      <c r="W82" s="250"/>
      <c r="X82" s="250"/>
      <c r="Y82" s="251"/>
      <c r="Z82" s="250"/>
      <c r="AA82" s="250"/>
      <c r="AB82" s="252"/>
    </row>
    <row r="83" spans="1:28" s="27" customFormat="1" ht="13.5" customHeight="1" outlineLevel="2" x14ac:dyDescent="0.2">
      <c r="A83" s="571"/>
      <c r="B83" s="565"/>
      <c r="C83" s="570"/>
      <c r="D83" s="622"/>
      <c r="E83" s="724"/>
      <c r="F83" s="694"/>
      <c r="G83" s="184" t="str">
        <f>'Enjeu1 SANTE ET BIEN ETRE'!$G$10</f>
        <v>AJ</v>
      </c>
      <c r="H83" s="330">
        <f t="shared" si="9"/>
        <v>1</v>
      </c>
      <c r="I83" s="267" t="s">
        <v>24</v>
      </c>
      <c r="J83" s="403" t="s">
        <v>30</v>
      </c>
      <c r="K83" s="250"/>
      <c r="L83" s="250"/>
      <c r="M83" s="251"/>
      <c r="N83" s="250"/>
      <c r="O83" s="250"/>
      <c r="P83" s="251"/>
      <c r="Q83" s="250"/>
      <c r="R83" s="250"/>
      <c r="S83" s="251"/>
      <c r="T83" s="250"/>
      <c r="U83" s="250"/>
      <c r="V83" s="251"/>
      <c r="W83" s="250"/>
      <c r="X83" s="250"/>
      <c r="Y83" s="251"/>
      <c r="Z83" s="250"/>
      <c r="AA83" s="250"/>
      <c r="AB83" s="252"/>
    </row>
    <row r="84" spans="1:28" s="27" customFormat="1" ht="13.5" customHeight="1" outlineLevel="2" x14ac:dyDescent="0.2">
      <c r="A84" s="571"/>
      <c r="B84" s="565"/>
      <c r="C84" s="570"/>
      <c r="D84" s="622"/>
      <c r="E84" s="724"/>
      <c r="F84" s="694"/>
      <c r="G84" s="184" t="str">
        <f>'Enjeu1 SANTE ET BIEN ETRE'!$G$11</f>
        <v>SSIAD</v>
      </c>
      <c r="H84" s="330">
        <f t="shared" si="9"/>
        <v>1</v>
      </c>
      <c r="I84" s="267" t="s">
        <v>24</v>
      </c>
      <c r="J84" s="403" t="s">
        <v>30</v>
      </c>
      <c r="K84" s="250"/>
      <c r="L84" s="250"/>
      <c r="M84" s="251"/>
      <c r="N84" s="250"/>
      <c r="O84" s="250"/>
      <c r="P84" s="251"/>
      <c r="Q84" s="250"/>
      <c r="R84" s="250"/>
      <c r="S84" s="251"/>
      <c r="T84" s="250"/>
      <c r="U84" s="250"/>
      <c r="V84" s="251"/>
      <c r="W84" s="250"/>
      <c r="X84" s="250"/>
      <c r="Y84" s="251"/>
      <c r="Z84" s="250"/>
      <c r="AA84" s="250"/>
      <c r="AB84" s="252"/>
    </row>
    <row r="85" spans="1:28" s="27" customFormat="1" ht="13.5" customHeight="1" outlineLevel="2" x14ac:dyDescent="0.2">
      <c r="A85" s="571"/>
      <c r="B85" s="565"/>
      <c r="C85" s="570"/>
      <c r="D85" s="622"/>
      <c r="E85" s="724"/>
      <c r="F85" s="694"/>
      <c r="G85" s="184" t="str">
        <f>'Enjeu1 SANTE ET BIEN ETRE'!$G$12</f>
        <v>EHPAD 3 (HP + HT)</v>
      </c>
      <c r="H85" s="330">
        <f t="shared" si="9"/>
        <v>1</v>
      </c>
      <c r="I85" s="267" t="s">
        <v>24</v>
      </c>
      <c r="J85" s="403" t="s">
        <v>30</v>
      </c>
      <c r="K85" s="250"/>
      <c r="L85" s="250"/>
      <c r="M85" s="251"/>
      <c r="N85" s="250"/>
      <c r="O85" s="250"/>
      <c r="P85" s="251"/>
      <c r="Q85" s="250"/>
      <c r="R85" s="250"/>
      <c r="S85" s="251"/>
      <c r="T85" s="250"/>
      <c r="U85" s="250"/>
      <c r="V85" s="251"/>
      <c r="W85" s="250"/>
      <c r="X85" s="250"/>
      <c r="Y85" s="251"/>
      <c r="Z85" s="250"/>
      <c r="AA85" s="250"/>
      <c r="AB85" s="252"/>
    </row>
    <row r="86" spans="1:28" ht="13.5" customHeight="1" outlineLevel="2" x14ac:dyDescent="0.2">
      <c r="A86" s="571"/>
      <c r="B86" s="565"/>
      <c r="C86" s="570"/>
      <c r="D86" s="622"/>
      <c r="E86" s="724"/>
      <c r="F86" s="694"/>
      <c r="G86" s="184" t="str">
        <f>'Enjeu1 SANTE ET BIEN ETRE'!$G$13</f>
        <v>EHPAD 4 (HP + HT)</v>
      </c>
      <c r="H86" s="330">
        <f t="shared" si="9"/>
        <v>1</v>
      </c>
      <c r="I86" s="267" t="s">
        <v>24</v>
      </c>
      <c r="J86" s="403" t="s">
        <v>30</v>
      </c>
      <c r="K86" s="250"/>
      <c r="L86" s="250"/>
      <c r="M86" s="251"/>
      <c r="N86" s="250"/>
      <c r="O86" s="250"/>
      <c r="P86" s="251"/>
      <c r="Q86" s="250"/>
      <c r="R86" s="250"/>
      <c r="S86" s="251"/>
      <c r="T86" s="250"/>
      <c r="U86" s="250"/>
      <c r="V86" s="251"/>
      <c r="W86" s="250"/>
      <c r="X86" s="250"/>
      <c r="Y86" s="251"/>
      <c r="Z86" s="250"/>
      <c r="AA86" s="250"/>
      <c r="AB86" s="252"/>
    </row>
    <row r="87" spans="1:28" ht="13.5" customHeight="1" outlineLevel="2" x14ac:dyDescent="0.2">
      <c r="A87" s="571"/>
      <c r="B87" s="565"/>
      <c r="C87" s="570"/>
      <c r="D87" s="622"/>
      <c r="E87" s="724"/>
      <c r="F87" s="694"/>
      <c r="G87" s="184" t="str">
        <f>'Enjeu1 SANTE ET BIEN ETRE'!$G$14</f>
        <v>EHPAD 5 (HP + HT)</v>
      </c>
      <c r="H87" s="330">
        <f t="shared" si="9"/>
        <v>1</v>
      </c>
      <c r="I87" s="267" t="s">
        <v>24</v>
      </c>
      <c r="J87" s="403" t="s">
        <v>30</v>
      </c>
      <c r="K87" s="250"/>
      <c r="L87" s="250"/>
      <c r="M87" s="251"/>
      <c r="N87" s="250"/>
      <c r="O87" s="250"/>
      <c r="P87" s="251"/>
      <c r="Q87" s="250"/>
      <c r="R87" s="250"/>
      <c r="S87" s="251"/>
      <c r="T87" s="250"/>
      <c r="U87" s="250"/>
      <c r="V87" s="251"/>
      <c r="W87" s="250"/>
      <c r="X87" s="250"/>
      <c r="Y87" s="251"/>
      <c r="Z87" s="250"/>
      <c r="AA87" s="250"/>
      <c r="AB87" s="252"/>
    </row>
    <row r="88" spans="1:28" ht="103.5" customHeight="1" outlineLevel="2" x14ac:dyDescent="0.2">
      <c r="A88" s="571"/>
      <c r="B88" s="565"/>
      <c r="C88" s="570"/>
      <c r="D88" s="623"/>
      <c r="E88" s="726"/>
      <c r="F88" s="695"/>
      <c r="G88" s="187" t="str">
        <f>'Enjeu1 SANTE ET BIEN ETRE'!$G$15</f>
        <v>EHPAD 6 (HP + HT)</v>
      </c>
      <c r="H88" s="333">
        <f t="shared" si="9"/>
        <v>1</v>
      </c>
      <c r="I88" s="269" t="s">
        <v>24</v>
      </c>
      <c r="J88" s="404" t="s">
        <v>30</v>
      </c>
      <c r="K88" s="253"/>
      <c r="L88" s="253"/>
      <c r="M88" s="254"/>
      <c r="N88" s="253"/>
      <c r="O88" s="253"/>
      <c r="P88" s="254"/>
      <c r="Q88" s="253"/>
      <c r="R88" s="253"/>
      <c r="S88" s="254"/>
      <c r="T88" s="253"/>
      <c r="U88" s="253"/>
      <c r="V88" s="254"/>
      <c r="W88" s="253"/>
      <c r="X88" s="253"/>
      <c r="Y88" s="254"/>
      <c r="Z88" s="253"/>
      <c r="AA88" s="253"/>
      <c r="AB88" s="255"/>
    </row>
    <row r="89" spans="1:28" s="27" customFormat="1" ht="13.5" customHeight="1" outlineLevel="1" x14ac:dyDescent="0.2">
      <c r="A89" s="571"/>
      <c r="B89" s="565"/>
      <c r="C89" s="405" t="s">
        <v>105</v>
      </c>
      <c r="D89" s="406"/>
      <c r="E89" s="406"/>
      <c r="F89" s="407"/>
      <c r="G89" s="406"/>
      <c r="H89" s="408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13"/>
    </row>
    <row r="90" spans="1:28" ht="13.5" customHeight="1" outlineLevel="2" x14ac:dyDescent="0.2">
      <c r="A90" s="571"/>
      <c r="B90" s="565"/>
      <c r="C90" s="570"/>
      <c r="D90" s="621" t="s">
        <v>114</v>
      </c>
      <c r="E90" s="723"/>
      <c r="F90" s="693" t="s">
        <v>141</v>
      </c>
      <c r="G90" s="180" t="str">
        <f>'Enjeu1 SANTE ET BIEN ETRE'!$G$8</f>
        <v>EHPAD 1 (HP+HT)</v>
      </c>
      <c r="H90" s="400">
        <f t="shared" si="9"/>
        <v>1</v>
      </c>
      <c r="I90" s="362">
        <v>1</v>
      </c>
      <c r="J90" s="433" t="s">
        <v>31</v>
      </c>
      <c r="K90" s="166"/>
      <c r="L90" s="166"/>
      <c r="M90" s="183" t="e">
        <f t="shared" ref="M90:M114" si="10">+K90/L90</f>
        <v>#DIV/0!</v>
      </c>
      <c r="N90" s="166"/>
      <c r="O90" s="166"/>
      <c r="P90" s="183" t="e">
        <f t="shared" ref="P90:P114" si="11">+N90/O90</f>
        <v>#DIV/0!</v>
      </c>
      <c r="Q90" s="166"/>
      <c r="R90" s="166"/>
      <c r="S90" s="183" t="e">
        <f t="shared" ref="S90:S114" si="12">+Q90/R90</f>
        <v>#DIV/0!</v>
      </c>
      <c r="T90" s="166"/>
      <c r="U90" s="166"/>
      <c r="V90" s="183" t="e">
        <f t="shared" ref="V90:V114" si="13">+T90/U90</f>
        <v>#DIV/0!</v>
      </c>
      <c r="W90" s="166"/>
      <c r="X90" s="166"/>
      <c r="Y90" s="183" t="e">
        <f t="shared" ref="Y90:Y114" si="14">+W90/X90</f>
        <v>#DIV/0!</v>
      </c>
      <c r="Z90" s="166"/>
      <c r="AA90" s="166"/>
      <c r="AB90" s="200" t="e">
        <f t="shared" ref="AB90:AB114" si="15">+Z90/AA90</f>
        <v>#DIV/0!</v>
      </c>
    </row>
    <row r="91" spans="1:28" ht="13.5" customHeight="1" outlineLevel="2" x14ac:dyDescent="0.2">
      <c r="A91" s="571"/>
      <c r="B91" s="565"/>
      <c r="C91" s="570"/>
      <c r="D91" s="622"/>
      <c r="E91" s="724"/>
      <c r="F91" s="694"/>
      <c r="G91" s="184" t="str">
        <f>'Enjeu1 SANTE ET BIEN ETRE'!$G$9</f>
        <v>EHPAD 2 (HP+HT)</v>
      </c>
      <c r="H91" s="330">
        <f t="shared" si="9"/>
        <v>1</v>
      </c>
      <c r="I91" s="363">
        <v>1</v>
      </c>
      <c r="J91" s="434" t="s">
        <v>31</v>
      </c>
      <c r="K91" s="172"/>
      <c r="L91" s="172"/>
      <c r="M91" s="186" t="e">
        <f t="shared" si="10"/>
        <v>#DIV/0!</v>
      </c>
      <c r="N91" s="172"/>
      <c r="O91" s="172"/>
      <c r="P91" s="186" t="e">
        <f t="shared" si="11"/>
        <v>#DIV/0!</v>
      </c>
      <c r="Q91" s="172"/>
      <c r="R91" s="172"/>
      <c r="S91" s="186" t="e">
        <f t="shared" si="12"/>
        <v>#DIV/0!</v>
      </c>
      <c r="T91" s="172"/>
      <c r="U91" s="172"/>
      <c r="V91" s="186" t="e">
        <f t="shared" si="13"/>
        <v>#DIV/0!</v>
      </c>
      <c r="W91" s="172"/>
      <c r="X91" s="172"/>
      <c r="Y91" s="186" t="e">
        <f t="shared" si="14"/>
        <v>#DIV/0!</v>
      </c>
      <c r="Z91" s="172"/>
      <c r="AA91" s="172"/>
      <c r="AB91" s="201" t="e">
        <f t="shared" si="15"/>
        <v>#DIV/0!</v>
      </c>
    </row>
    <row r="92" spans="1:28" s="27" customFormat="1" ht="13.5" customHeight="1" outlineLevel="2" x14ac:dyDescent="0.2">
      <c r="A92" s="571"/>
      <c r="B92" s="565"/>
      <c r="C92" s="570"/>
      <c r="D92" s="622"/>
      <c r="E92" s="724"/>
      <c r="F92" s="694"/>
      <c r="G92" s="184" t="str">
        <f>'Enjeu1 SANTE ET BIEN ETRE'!$G$10</f>
        <v>AJ</v>
      </c>
      <c r="H92" s="330">
        <f t="shared" si="9"/>
        <v>1</v>
      </c>
      <c r="I92" s="363">
        <v>1</v>
      </c>
      <c r="J92" s="434" t="s">
        <v>31</v>
      </c>
      <c r="K92" s="172"/>
      <c r="L92" s="172"/>
      <c r="M92" s="186" t="e">
        <f t="shared" si="10"/>
        <v>#DIV/0!</v>
      </c>
      <c r="N92" s="172"/>
      <c r="O92" s="172"/>
      <c r="P92" s="186" t="e">
        <f t="shared" si="11"/>
        <v>#DIV/0!</v>
      </c>
      <c r="Q92" s="172"/>
      <c r="R92" s="172"/>
      <c r="S92" s="186" t="e">
        <f t="shared" si="12"/>
        <v>#DIV/0!</v>
      </c>
      <c r="T92" s="172"/>
      <c r="U92" s="172"/>
      <c r="V92" s="186" t="e">
        <f t="shared" si="13"/>
        <v>#DIV/0!</v>
      </c>
      <c r="W92" s="172"/>
      <c r="X92" s="172"/>
      <c r="Y92" s="186" t="e">
        <f t="shared" si="14"/>
        <v>#DIV/0!</v>
      </c>
      <c r="Z92" s="172"/>
      <c r="AA92" s="172"/>
      <c r="AB92" s="201" t="e">
        <f t="shared" si="15"/>
        <v>#DIV/0!</v>
      </c>
    </row>
    <row r="93" spans="1:28" s="27" customFormat="1" ht="13.5" customHeight="1" outlineLevel="2" x14ac:dyDescent="0.2">
      <c r="A93" s="571"/>
      <c r="B93" s="565"/>
      <c r="C93" s="570"/>
      <c r="D93" s="622"/>
      <c r="E93" s="724"/>
      <c r="F93" s="694"/>
      <c r="G93" s="184" t="str">
        <f>'Enjeu1 SANTE ET BIEN ETRE'!$G$11</f>
        <v>SSIAD</v>
      </c>
      <c r="H93" s="330">
        <f t="shared" si="9"/>
        <v>1</v>
      </c>
      <c r="I93" s="363">
        <v>1</v>
      </c>
      <c r="J93" s="434" t="s">
        <v>31</v>
      </c>
      <c r="K93" s="172"/>
      <c r="L93" s="172"/>
      <c r="M93" s="186" t="e">
        <f t="shared" si="10"/>
        <v>#DIV/0!</v>
      </c>
      <c r="N93" s="172"/>
      <c r="O93" s="172"/>
      <c r="P93" s="186" t="e">
        <f t="shared" si="11"/>
        <v>#DIV/0!</v>
      </c>
      <c r="Q93" s="172"/>
      <c r="R93" s="172"/>
      <c r="S93" s="186" t="e">
        <f t="shared" si="12"/>
        <v>#DIV/0!</v>
      </c>
      <c r="T93" s="172"/>
      <c r="U93" s="172"/>
      <c r="V93" s="186" t="e">
        <f t="shared" si="13"/>
        <v>#DIV/0!</v>
      </c>
      <c r="W93" s="172"/>
      <c r="X93" s="172"/>
      <c r="Y93" s="186" t="e">
        <f t="shared" si="14"/>
        <v>#DIV/0!</v>
      </c>
      <c r="Z93" s="172"/>
      <c r="AA93" s="172"/>
      <c r="AB93" s="201" t="e">
        <f t="shared" si="15"/>
        <v>#DIV/0!</v>
      </c>
    </row>
    <row r="94" spans="1:28" s="27" customFormat="1" ht="13.5" customHeight="1" outlineLevel="2" x14ac:dyDescent="0.2">
      <c r="A94" s="571"/>
      <c r="B94" s="565"/>
      <c r="C94" s="570"/>
      <c r="D94" s="622"/>
      <c r="E94" s="724"/>
      <c r="F94" s="694"/>
      <c r="G94" s="184" t="str">
        <f>'Enjeu1 SANTE ET BIEN ETRE'!$G$12</f>
        <v>EHPAD 3 (HP + HT)</v>
      </c>
      <c r="H94" s="330">
        <f t="shared" si="9"/>
        <v>1</v>
      </c>
      <c r="I94" s="363">
        <v>1</v>
      </c>
      <c r="J94" s="434" t="s">
        <v>31</v>
      </c>
      <c r="K94" s="172"/>
      <c r="L94" s="172"/>
      <c r="M94" s="186" t="e">
        <f t="shared" si="10"/>
        <v>#DIV/0!</v>
      </c>
      <c r="N94" s="172"/>
      <c r="O94" s="172"/>
      <c r="P94" s="186" t="e">
        <f t="shared" si="11"/>
        <v>#DIV/0!</v>
      </c>
      <c r="Q94" s="172"/>
      <c r="R94" s="172"/>
      <c r="S94" s="186" t="e">
        <f t="shared" si="12"/>
        <v>#DIV/0!</v>
      </c>
      <c r="T94" s="172"/>
      <c r="U94" s="172"/>
      <c r="V94" s="186" t="e">
        <f t="shared" si="13"/>
        <v>#DIV/0!</v>
      </c>
      <c r="W94" s="172"/>
      <c r="X94" s="172"/>
      <c r="Y94" s="186" t="e">
        <f t="shared" si="14"/>
        <v>#DIV/0!</v>
      </c>
      <c r="Z94" s="172"/>
      <c r="AA94" s="172"/>
      <c r="AB94" s="201" t="e">
        <f t="shared" si="15"/>
        <v>#DIV/0!</v>
      </c>
    </row>
    <row r="95" spans="1:28" s="27" customFormat="1" ht="13.5" customHeight="1" outlineLevel="2" x14ac:dyDescent="0.2">
      <c r="A95" s="571"/>
      <c r="B95" s="565"/>
      <c r="C95" s="570"/>
      <c r="D95" s="622"/>
      <c r="E95" s="724"/>
      <c r="F95" s="694"/>
      <c r="G95" s="184" t="str">
        <f>'Enjeu1 SANTE ET BIEN ETRE'!$G$13</f>
        <v>EHPAD 4 (HP + HT)</v>
      </c>
      <c r="H95" s="330">
        <f t="shared" si="9"/>
        <v>1</v>
      </c>
      <c r="I95" s="363">
        <v>1</v>
      </c>
      <c r="J95" s="434" t="s">
        <v>31</v>
      </c>
      <c r="K95" s="172"/>
      <c r="L95" s="172"/>
      <c r="M95" s="186" t="e">
        <f t="shared" si="10"/>
        <v>#DIV/0!</v>
      </c>
      <c r="N95" s="172"/>
      <c r="O95" s="172"/>
      <c r="P95" s="186" t="e">
        <f t="shared" si="11"/>
        <v>#DIV/0!</v>
      </c>
      <c r="Q95" s="172"/>
      <c r="R95" s="172"/>
      <c r="S95" s="186" t="e">
        <f t="shared" si="12"/>
        <v>#DIV/0!</v>
      </c>
      <c r="T95" s="172"/>
      <c r="U95" s="172"/>
      <c r="V95" s="186" t="e">
        <f t="shared" si="13"/>
        <v>#DIV/0!</v>
      </c>
      <c r="W95" s="172"/>
      <c r="X95" s="172"/>
      <c r="Y95" s="186" t="e">
        <f t="shared" si="14"/>
        <v>#DIV/0!</v>
      </c>
      <c r="Z95" s="172"/>
      <c r="AA95" s="172"/>
      <c r="AB95" s="201" t="e">
        <f t="shared" si="15"/>
        <v>#DIV/0!</v>
      </c>
    </row>
    <row r="96" spans="1:28" ht="13.5" customHeight="1" outlineLevel="2" x14ac:dyDescent="0.2">
      <c r="A96" s="571"/>
      <c r="B96" s="565"/>
      <c r="C96" s="570"/>
      <c r="D96" s="622"/>
      <c r="E96" s="724"/>
      <c r="F96" s="694"/>
      <c r="G96" s="184" t="str">
        <f>'Enjeu1 SANTE ET BIEN ETRE'!$G$14</f>
        <v>EHPAD 5 (HP + HT)</v>
      </c>
      <c r="H96" s="330">
        <f t="shared" si="9"/>
        <v>1</v>
      </c>
      <c r="I96" s="363">
        <v>1</v>
      </c>
      <c r="J96" s="434" t="s">
        <v>31</v>
      </c>
      <c r="K96" s="172"/>
      <c r="L96" s="172"/>
      <c r="M96" s="186" t="e">
        <f t="shared" si="10"/>
        <v>#DIV/0!</v>
      </c>
      <c r="N96" s="172"/>
      <c r="O96" s="172"/>
      <c r="P96" s="186" t="e">
        <f t="shared" si="11"/>
        <v>#DIV/0!</v>
      </c>
      <c r="Q96" s="172"/>
      <c r="R96" s="172"/>
      <c r="S96" s="186" t="e">
        <f t="shared" si="12"/>
        <v>#DIV/0!</v>
      </c>
      <c r="T96" s="172"/>
      <c r="U96" s="172"/>
      <c r="V96" s="186" t="e">
        <f t="shared" si="13"/>
        <v>#DIV/0!</v>
      </c>
      <c r="W96" s="172"/>
      <c r="X96" s="172"/>
      <c r="Y96" s="186" t="e">
        <f t="shared" si="14"/>
        <v>#DIV/0!</v>
      </c>
      <c r="Z96" s="172"/>
      <c r="AA96" s="172"/>
      <c r="AB96" s="201" t="e">
        <f t="shared" si="15"/>
        <v>#DIV/0!</v>
      </c>
    </row>
    <row r="97" spans="1:28" ht="13.5" customHeight="1" outlineLevel="2" x14ac:dyDescent="0.2">
      <c r="A97" s="571"/>
      <c r="B97" s="565"/>
      <c r="C97" s="567"/>
      <c r="D97" s="623"/>
      <c r="E97" s="726"/>
      <c r="F97" s="695"/>
      <c r="G97" s="187" t="str">
        <f>'Enjeu1 SANTE ET BIEN ETRE'!$G$15</f>
        <v>EHPAD 6 (HP + HT)</v>
      </c>
      <c r="H97" s="333">
        <f t="shared" si="9"/>
        <v>1</v>
      </c>
      <c r="I97" s="364">
        <v>1</v>
      </c>
      <c r="J97" s="435" t="s">
        <v>31</v>
      </c>
      <c r="K97" s="178"/>
      <c r="L97" s="178"/>
      <c r="M97" s="189" t="e">
        <f t="shared" si="10"/>
        <v>#DIV/0!</v>
      </c>
      <c r="N97" s="178"/>
      <c r="O97" s="178"/>
      <c r="P97" s="189" t="e">
        <f t="shared" si="11"/>
        <v>#DIV/0!</v>
      </c>
      <c r="Q97" s="178"/>
      <c r="R97" s="178"/>
      <c r="S97" s="189" t="e">
        <f t="shared" si="12"/>
        <v>#DIV/0!</v>
      </c>
      <c r="T97" s="178"/>
      <c r="U97" s="178"/>
      <c r="V97" s="189" t="e">
        <f t="shared" si="13"/>
        <v>#DIV/0!</v>
      </c>
      <c r="W97" s="178"/>
      <c r="X97" s="178"/>
      <c r="Y97" s="189" t="e">
        <f t="shared" si="14"/>
        <v>#DIV/0!</v>
      </c>
      <c r="Z97" s="178"/>
      <c r="AA97" s="178"/>
      <c r="AB97" s="202" t="e">
        <f t="shared" si="15"/>
        <v>#DIV/0!</v>
      </c>
    </row>
    <row r="98" spans="1:28" s="27" customFormat="1" ht="13.5" customHeight="1" outlineLevel="1" x14ac:dyDescent="0.2">
      <c r="A98" s="571"/>
      <c r="B98" s="565"/>
      <c r="C98" s="405" t="s">
        <v>115</v>
      </c>
      <c r="D98" s="406"/>
      <c r="E98" s="406"/>
      <c r="F98" s="407"/>
      <c r="G98" s="406"/>
      <c r="H98" s="408"/>
      <c r="I98" s="406"/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06"/>
      <c r="AB98" s="413"/>
    </row>
    <row r="99" spans="1:28" ht="13.5" customHeight="1" outlineLevel="2" x14ac:dyDescent="0.2">
      <c r="A99" s="571"/>
      <c r="B99" s="565"/>
      <c r="C99" s="570"/>
      <c r="D99" s="717" t="s">
        <v>116</v>
      </c>
      <c r="E99" s="738"/>
      <c r="F99" s="735" t="s">
        <v>142</v>
      </c>
      <c r="G99" s="532" t="str">
        <f>'Enjeu1 SANTE ET BIEN ETRE'!$G$8</f>
        <v>EHPAD 1 (HP+HT)</v>
      </c>
      <c r="H99" s="320">
        <f t="shared" si="9"/>
        <v>1</v>
      </c>
      <c r="I99" s="533">
        <v>1</v>
      </c>
      <c r="J99" s="437" t="s">
        <v>30</v>
      </c>
      <c r="K99" s="190"/>
      <c r="L99" s="190"/>
      <c r="M99" s="534" t="e">
        <f t="shared" si="10"/>
        <v>#DIV/0!</v>
      </c>
      <c r="N99" s="190"/>
      <c r="O99" s="190"/>
      <c r="P99" s="534" t="e">
        <f t="shared" si="11"/>
        <v>#DIV/0!</v>
      </c>
      <c r="Q99" s="190"/>
      <c r="R99" s="190"/>
      <c r="S99" s="534" t="e">
        <f t="shared" si="12"/>
        <v>#DIV/0!</v>
      </c>
      <c r="T99" s="190"/>
      <c r="U99" s="190"/>
      <c r="V99" s="534" t="e">
        <f t="shared" si="13"/>
        <v>#DIV/0!</v>
      </c>
      <c r="W99" s="190"/>
      <c r="X99" s="190"/>
      <c r="Y99" s="534" t="e">
        <f t="shared" si="14"/>
        <v>#DIV/0!</v>
      </c>
      <c r="Z99" s="190"/>
      <c r="AA99" s="190"/>
      <c r="AB99" s="535" t="e">
        <f t="shared" si="15"/>
        <v>#DIV/0!</v>
      </c>
    </row>
    <row r="100" spans="1:28" ht="13.5" customHeight="1" outlineLevel="2" x14ac:dyDescent="0.2">
      <c r="A100" s="571"/>
      <c r="B100" s="565"/>
      <c r="C100" s="570"/>
      <c r="D100" s="718"/>
      <c r="E100" s="739"/>
      <c r="F100" s="736"/>
      <c r="G100" s="536" t="str">
        <f>'Enjeu1 SANTE ET BIEN ETRE'!$G$9</f>
        <v>EHPAD 2 (HP+HT)</v>
      </c>
      <c r="H100" s="322">
        <f t="shared" si="9"/>
        <v>1</v>
      </c>
      <c r="I100" s="537">
        <v>1</v>
      </c>
      <c r="J100" s="438" t="s">
        <v>30</v>
      </c>
      <c r="K100" s="191"/>
      <c r="L100" s="191"/>
      <c r="M100" s="538" t="e">
        <f t="shared" si="10"/>
        <v>#DIV/0!</v>
      </c>
      <c r="N100" s="191"/>
      <c r="O100" s="191"/>
      <c r="P100" s="538" t="e">
        <f t="shared" si="11"/>
        <v>#DIV/0!</v>
      </c>
      <c r="Q100" s="191"/>
      <c r="R100" s="191"/>
      <c r="S100" s="538" t="e">
        <f t="shared" si="12"/>
        <v>#DIV/0!</v>
      </c>
      <c r="T100" s="191"/>
      <c r="U100" s="191"/>
      <c r="V100" s="538" t="e">
        <f t="shared" si="13"/>
        <v>#DIV/0!</v>
      </c>
      <c r="W100" s="191"/>
      <c r="X100" s="191"/>
      <c r="Y100" s="538" t="e">
        <f t="shared" si="14"/>
        <v>#DIV/0!</v>
      </c>
      <c r="Z100" s="191"/>
      <c r="AA100" s="191"/>
      <c r="AB100" s="539" t="e">
        <f t="shared" si="15"/>
        <v>#DIV/0!</v>
      </c>
    </row>
    <row r="101" spans="1:28" s="27" customFormat="1" ht="13.5" customHeight="1" outlineLevel="2" x14ac:dyDescent="0.2">
      <c r="A101" s="571"/>
      <c r="B101" s="565"/>
      <c r="C101" s="570"/>
      <c r="D101" s="718"/>
      <c r="E101" s="739"/>
      <c r="F101" s="736"/>
      <c r="G101" s="536" t="str">
        <f>'Enjeu1 SANTE ET BIEN ETRE'!$G$10</f>
        <v>AJ</v>
      </c>
      <c r="H101" s="322">
        <f t="shared" si="9"/>
        <v>1</v>
      </c>
      <c r="I101" s="537">
        <v>1</v>
      </c>
      <c r="J101" s="438" t="s">
        <v>30</v>
      </c>
      <c r="K101" s="191"/>
      <c r="L101" s="191"/>
      <c r="M101" s="538" t="e">
        <f t="shared" si="10"/>
        <v>#DIV/0!</v>
      </c>
      <c r="N101" s="191"/>
      <c r="O101" s="191"/>
      <c r="P101" s="538" t="e">
        <f t="shared" si="11"/>
        <v>#DIV/0!</v>
      </c>
      <c r="Q101" s="191"/>
      <c r="R101" s="191"/>
      <c r="S101" s="538" t="e">
        <f t="shared" si="12"/>
        <v>#DIV/0!</v>
      </c>
      <c r="T101" s="191"/>
      <c r="U101" s="191"/>
      <c r="V101" s="538" t="e">
        <f t="shared" si="13"/>
        <v>#DIV/0!</v>
      </c>
      <c r="W101" s="191"/>
      <c r="X101" s="191"/>
      <c r="Y101" s="538" t="e">
        <f t="shared" si="14"/>
        <v>#DIV/0!</v>
      </c>
      <c r="Z101" s="191"/>
      <c r="AA101" s="191"/>
      <c r="AB101" s="539" t="e">
        <f t="shared" si="15"/>
        <v>#DIV/0!</v>
      </c>
    </row>
    <row r="102" spans="1:28" s="27" customFormat="1" ht="13.5" customHeight="1" outlineLevel="2" x14ac:dyDescent="0.2">
      <c r="A102" s="571"/>
      <c r="B102" s="565"/>
      <c r="C102" s="570"/>
      <c r="D102" s="718"/>
      <c r="E102" s="739"/>
      <c r="F102" s="736"/>
      <c r="G102" s="536" t="str">
        <f>'Enjeu1 SANTE ET BIEN ETRE'!$G$11</f>
        <v>SSIAD</v>
      </c>
      <c r="H102" s="322">
        <f t="shared" si="9"/>
        <v>1</v>
      </c>
      <c r="I102" s="537">
        <v>1</v>
      </c>
      <c r="J102" s="438" t="s">
        <v>30</v>
      </c>
      <c r="K102" s="191"/>
      <c r="L102" s="191"/>
      <c r="M102" s="538" t="e">
        <f t="shared" si="10"/>
        <v>#DIV/0!</v>
      </c>
      <c r="N102" s="191"/>
      <c r="O102" s="191"/>
      <c r="P102" s="538" t="e">
        <f t="shared" si="11"/>
        <v>#DIV/0!</v>
      </c>
      <c r="Q102" s="191"/>
      <c r="R102" s="191"/>
      <c r="S102" s="538" t="e">
        <f t="shared" si="12"/>
        <v>#DIV/0!</v>
      </c>
      <c r="T102" s="191"/>
      <c r="U102" s="191"/>
      <c r="V102" s="538" t="e">
        <f t="shared" si="13"/>
        <v>#DIV/0!</v>
      </c>
      <c r="W102" s="191"/>
      <c r="X102" s="191"/>
      <c r="Y102" s="538" t="e">
        <f t="shared" si="14"/>
        <v>#DIV/0!</v>
      </c>
      <c r="Z102" s="191"/>
      <c r="AA102" s="191"/>
      <c r="AB102" s="539" t="e">
        <f t="shared" si="15"/>
        <v>#DIV/0!</v>
      </c>
    </row>
    <row r="103" spans="1:28" s="27" customFormat="1" ht="13.5" customHeight="1" outlineLevel="2" x14ac:dyDescent="0.2">
      <c r="A103" s="571"/>
      <c r="B103" s="565"/>
      <c r="C103" s="570"/>
      <c r="D103" s="718"/>
      <c r="E103" s="739"/>
      <c r="F103" s="736"/>
      <c r="G103" s="536" t="str">
        <f>'Enjeu1 SANTE ET BIEN ETRE'!$G$12</f>
        <v>EHPAD 3 (HP + HT)</v>
      </c>
      <c r="H103" s="322">
        <f t="shared" si="9"/>
        <v>1</v>
      </c>
      <c r="I103" s="537">
        <v>1</v>
      </c>
      <c r="J103" s="438" t="s">
        <v>30</v>
      </c>
      <c r="K103" s="191"/>
      <c r="L103" s="191"/>
      <c r="M103" s="538" t="e">
        <f t="shared" si="10"/>
        <v>#DIV/0!</v>
      </c>
      <c r="N103" s="191"/>
      <c r="O103" s="191"/>
      <c r="P103" s="538" t="e">
        <f t="shared" si="11"/>
        <v>#DIV/0!</v>
      </c>
      <c r="Q103" s="191"/>
      <c r="R103" s="191"/>
      <c r="S103" s="538" t="e">
        <f t="shared" si="12"/>
        <v>#DIV/0!</v>
      </c>
      <c r="T103" s="191"/>
      <c r="U103" s="191"/>
      <c r="V103" s="538" t="e">
        <f t="shared" si="13"/>
        <v>#DIV/0!</v>
      </c>
      <c r="W103" s="191"/>
      <c r="X103" s="191"/>
      <c r="Y103" s="538" t="e">
        <f t="shared" si="14"/>
        <v>#DIV/0!</v>
      </c>
      <c r="Z103" s="191"/>
      <c r="AA103" s="191"/>
      <c r="AB103" s="539" t="e">
        <f t="shared" si="15"/>
        <v>#DIV/0!</v>
      </c>
    </row>
    <row r="104" spans="1:28" s="27" customFormat="1" ht="13.5" customHeight="1" outlineLevel="2" x14ac:dyDescent="0.2">
      <c r="A104" s="571"/>
      <c r="B104" s="565"/>
      <c r="C104" s="570"/>
      <c r="D104" s="718"/>
      <c r="E104" s="739"/>
      <c r="F104" s="736"/>
      <c r="G104" s="536" t="str">
        <f>'Enjeu1 SANTE ET BIEN ETRE'!$G$13</f>
        <v>EHPAD 4 (HP + HT)</v>
      </c>
      <c r="H104" s="322">
        <f t="shared" si="9"/>
        <v>1</v>
      </c>
      <c r="I104" s="537">
        <v>1</v>
      </c>
      <c r="J104" s="438" t="s">
        <v>30</v>
      </c>
      <c r="K104" s="191"/>
      <c r="L104" s="191"/>
      <c r="M104" s="538" t="e">
        <f t="shared" si="10"/>
        <v>#DIV/0!</v>
      </c>
      <c r="N104" s="191"/>
      <c r="O104" s="191"/>
      <c r="P104" s="538" t="e">
        <f t="shared" si="11"/>
        <v>#DIV/0!</v>
      </c>
      <c r="Q104" s="191"/>
      <c r="R104" s="191"/>
      <c r="S104" s="538" t="e">
        <f t="shared" si="12"/>
        <v>#DIV/0!</v>
      </c>
      <c r="T104" s="191"/>
      <c r="U104" s="191"/>
      <c r="V104" s="538" t="e">
        <f t="shared" si="13"/>
        <v>#DIV/0!</v>
      </c>
      <c r="W104" s="191"/>
      <c r="X104" s="191"/>
      <c r="Y104" s="538" t="e">
        <f t="shared" si="14"/>
        <v>#DIV/0!</v>
      </c>
      <c r="Z104" s="191"/>
      <c r="AA104" s="191"/>
      <c r="AB104" s="539" t="e">
        <f t="shared" si="15"/>
        <v>#DIV/0!</v>
      </c>
    </row>
    <row r="105" spans="1:28" ht="13.5" customHeight="1" outlineLevel="2" x14ac:dyDescent="0.2">
      <c r="A105" s="571"/>
      <c r="B105" s="565"/>
      <c r="C105" s="570"/>
      <c r="D105" s="718"/>
      <c r="E105" s="739"/>
      <c r="F105" s="736"/>
      <c r="G105" s="536" t="str">
        <f>'Enjeu1 SANTE ET BIEN ETRE'!$G$14</f>
        <v>EHPAD 5 (HP + HT)</v>
      </c>
      <c r="H105" s="322">
        <f t="shared" si="9"/>
        <v>1</v>
      </c>
      <c r="I105" s="537">
        <v>1</v>
      </c>
      <c r="J105" s="438" t="s">
        <v>30</v>
      </c>
      <c r="K105" s="191"/>
      <c r="L105" s="191"/>
      <c r="M105" s="538" t="e">
        <f t="shared" si="10"/>
        <v>#DIV/0!</v>
      </c>
      <c r="N105" s="191"/>
      <c r="O105" s="191"/>
      <c r="P105" s="538" t="e">
        <f t="shared" si="11"/>
        <v>#DIV/0!</v>
      </c>
      <c r="Q105" s="191"/>
      <c r="R105" s="191"/>
      <c r="S105" s="538" t="e">
        <f t="shared" si="12"/>
        <v>#DIV/0!</v>
      </c>
      <c r="T105" s="191"/>
      <c r="U105" s="191"/>
      <c r="V105" s="538" t="e">
        <f t="shared" si="13"/>
        <v>#DIV/0!</v>
      </c>
      <c r="W105" s="191"/>
      <c r="X105" s="191"/>
      <c r="Y105" s="538" t="e">
        <f t="shared" si="14"/>
        <v>#DIV/0!</v>
      </c>
      <c r="Z105" s="191"/>
      <c r="AA105" s="191"/>
      <c r="AB105" s="539" t="e">
        <f t="shared" si="15"/>
        <v>#DIV/0!</v>
      </c>
    </row>
    <row r="106" spans="1:28" ht="13.5" customHeight="1" outlineLevel="2" x14ac:dyDescent="0.2">
      <c r="A106" s="571"/>
      <c r="B106" s="565"/>
      <c r="C106" s="570"/>
      <c r="D106" s="719"/>
      <c r="E106" s="740"/>
      <c r="F106" s="737"/>
      <c r="G106" s="540" t="str">
        <f>'Enjeu1 SANTE ET BIEN ETRE'!$G$15</f>
        <v>EHPAD 6 (HP + HT)</v>
      </c>
      <c r="H106" s="324">
        <f t="shared" si="9"/>
        <v>1</v>
      </c>
      <c r="I106" s="529">
        <v>1</v>
      </c>
      <c r="J106" s="439" t="s">
        <v>30</v>
      </c>
      <c r="K106" s="192"/>
      <c r="L106" s="192"/>
      <c r="M106" s="541" t="e">
        <f t="shared" si="10"/>
        <v>#DIV/0!</v>
      </c>
      <c r="N106" s="192"/>
      <c r="O106" s="192"/>
      <c r="P106" s="541" t="e">
        <f t="shared" si="11"/>
        <v>#DIV/0!</v>
      </c>
      <c r="Q106" s="192"/>
      <c r="R106" s="192"/>
      <c r="S106" s="541" t="e">
        <f t="shared" si="12"/>
        <v>#DIV/0!</v>
      </c>
      <c r="T106" s="192"/>
      <c r="U106" s="192"/>
      <c r="V106" s="541" t="e">
        <f t="shared" si="13"/>
        <v>#DIV/0!</v>
      </c>
      <c r="W106" s="192"/>
      <c r="X106" s="192"/>
      <c r="Y106" s="541" t="e">
        <f t="shared" si="14"/>
        <v>#DIV/0!</v>
      </c>
      <c r="Z106" s="192"/>
      <c r="AA106" s="192"/>
      <c r="AB106" s="542" t="e">
        <f t="shared" si="15"/>
        <v>#DIV/0!</v>
      </c>
    </row>
    <row r="107" spans="1:28" ht="13.5" customHeight="1" outlineLevel="2" x14ac:dyDescent="0.2">
      <c r="A107" s="571"/>
      <c r="B107" s="565"/>
      <c r="C107" s="570"/>
      <c r="D107" s="652" t="s">
        <v>117</v>
      </c>
      <c r="E107" s="738"/>
      <c r="F107" s="735" t="s">
        <v>186</v>
      </c>
      <c r="G107" s="319" t="str">
        <f>'Enjeu1 SANTE ET BIEN ETRE'!$G$8</f>
        <v>EHPAD 1 (HP+HT)</v>
      </c>
      <c r="H107" s="320">
        <f t="shared" ref="H107:H131" si="16">IF(G107&lt;&gt;"",1,0)</f>
        <v>1</v>
      </c>
      <c r="I107" s="529">
        <v>1</v>
      </c>
      <c r="J107" s="437" t="s">
        <v>187</v>
      </c>
      <c r="K107" s="56"/>
      <c r="L107" s="56"/>
      <c r="M107" s="57" t="e">
        <f t="shared" si="10"/>
        <v>#DIV/0!</v>
      </c>
      <c r="N107" s="56"/>
      <c r="O107" s="56"/>
      <c r="P107" s="57" t="e">
        <f t="shared" si="11"/>
        <v>#DIV/0!</v>
      </c>
      <c r="Q107" s="56"/>
      <c r="R107" s="56"/>
      <c r="S107" s="57" t="e">
        <f t="shared" si="12"/>
        <v>#DIV/0!</v>
      </c>
      <c r="T107" s="56"/>
      <c r="U107" s="56"/>
      <c r="V107" s="57" t="e">
        <f t="shared" si="13"/>
        <v>#DIV/0!</v>
      </c>
      <c r="W107" s="56"/>
      <c r="X107" s="56"/>
      <c r="Y107" s="57" t="e">
        <f t="shared" si="14"/>
        <v>#DIV/0!</v>
      </c>
      <c r="Z107" s="56"/>
      <c r="AA107" s="56"/>
      <c r="AB107" s="116" t="e">
        <f t="shared" si="15"/>
        <v>#DIV/0!</v>
      </c>
    </row>
    <row r="108" spans="1:28" ht="13.5" customHeight="1" outlineLevel="2" x14ac:dyDescent="0.2">
      <c r="A108" s="571"/>
      <c r="B108" s="565"/>
      <c r="C108" s="570"/>
      <c r="D108" s="652"/>
      <c r="E108" s="739"/>
      <c r="F108" s="736"/>
      <c r="G108" s="58" t="str">
        <f>'Enjeu1 SANTE ET BIEN ETRE'!$G$9</f>
        <v>EHPAD 2 (HP+HT)</v>
      </c>
      <c r="H108" s="322">
        <f t="shared" si="16"/>
        <v>1</v>
      </c>
      <c r="I108" s="529">
        <v>1</v>
      </c>
      <c r="J108" s="437" t="s">
        <v>187</v>
      </c>
      <c r="K108" s="61"/>
      <c r="L108" s="61"/>
      <c r="M108" s="62" t="e">
        <f t="shared" si="10"/>
        <v>#DIV/0!</v>
      </c>
      <c r="N108" s="61"/>
      <c r="O108" s="61"/>
      <c r="P108" s="62" t="e">
        <f t="shared" si="11"/>
        <v>#DIV/0!</v>
      </c>
      <c r="Q108" s="61"/>
      <c r="R108" s="61"/>
      <c r="S108" s="62" t="e">
        <f t="shared" si="12"/>
        <v>#DIV/0!</v>
      </c>
      <c r="T108" s="61"/>
      <c r="U108" s="61"/>
      <c r="V108" s="62" t="e">
        <f t="shared" si="13"/>
        <v>#DIV/0!</v>
      </c>
      <c r="W108" s="61"/>
      <c r="X108" s="61"/>
      <c r="Y108" s="62" t="e">
        <f t="shared" si="14"/>
        <v>#DIV/0!</v>
      </c>
      <c r="Z108" s="61"/>
      <c r="AA108" s="61"/>
      <c r="AB108" s="117" t="e">
        <f t="shared" si="15"/>
        <v>#DIV/0!</v>
      </c>
    </row>
    <row r="109" spans="1:28" s="27" customFormat="1" ht="13.5" customHeight="1" outlineLevel="2" x14ac:dyDescent="0.2">
      <c r="A109" s="571"/>
      <c r="B109" s="565"/>
      <c r="C109" s="570"/>
      <c r="D109" s="652"/>
      <c r="E109" s="739"/>
      <c r="F109" s="736"/>
      <c r="G109" s="517" t="str">
        <f>'Enjeu1 SANTE ET BIEN ETRE'!$G$10</f>
        <v>AJ</v>
      </c>
      <c r="H109" s="521">
        <f t="shared" si="16"/>
        <v>1</v>
      </c>
      <c r="I109" s="530">
        <v>1</v>
      </c>
      <c r="J109" s="531" t="s">
        <v>187</v>
      </c>
      <c r="K109" s="524"/>
      <c r="L109" s="524"/>
      <c r="M109" s="525" t="e">
        <f t="shared" si="10"/>
        <v>#DIV/0!</v>
      </c>
      <c r="N109" s="524"/>
      <c r="O109" s="524"/>
      <c r="P109" s="525" t="e">
        <f t="shared" si="11"/>
        <v>#DIV/0!</v>
      </c>
      <c r="Q109" s="524"/>
      <c r="R109" s="524"/>
      <c r="S109" s="525" t="e">
        <f t="shared" si="12"/>
        <v>#DIV/0!</v>
      </c>
      <c r="T109" s="524"/>
      <c r="U109" s="524"/>
      <c r="V109" s="525" t="e">
        <f t="shared" si="13"/>
        <v>#DIV/0!</v>
      </c>
      <c r="W109" s="524"/>
      <c r="X109" s="524"/>
      <c r="Y109" s="525" t="e">
        <f t="shared" si="14"/>
        <v>#DIV/0!</v>
      </c>
      <c r="Z109" s="524"/>
      <c r="AA109" s="524"/>
      <c r="AB109" s="526" t="e">
        <f t="shared" si="15"/>
        <v>#DIV/0!</v>
      </c>
    </row>
    <row r="110" spans="1:28" s="27" customFormat="1" ht="13.5" customHeight="1" outlineLevel="2" x14ac:dyDescent="0.2">
      <c r="A110" s="571"/>
      <c r="B110" s="565"/>
      <c r="C110" s="570"/>
      <c r="D110" s="652"/>
      <c r="E110" s="739"/>
      <c r="F110" s="736"/>
      <c r="G110" s="517" t="str">
        <f>'Enjeu1 SANTE ET BIEN ETRE'!$G$11</f>
        <v>SSIAD</v>
      </c>
      <c r="H110" s="521">
        <f t="shared" si="16"/>
        <v>1</v>
      </c>
      <c r="I110" s="530">
        <v>1</v>
      </c>
      <c r="J110" s="531" t="s">
        <v>187</v>
      </c>
      <c r="K110" s="524"/>
      <c r="L110" s="524"/>
      <c r="M110" s="525" t="e">
        <f t="shared" si="10"/>
        <v>#DIV/0!</v>
      </c>
      <c r="N110" s="524"/>
      <c r="O110" s="524"/>
      <c r="P110" s="525" t="e">
        <f t="shared" si="11"/>
        <v>#DIV/0!</v>
      </c>
      <c r="Q110" s="524"/>
      <c r="R110" s="524"/>
      <c r="S110" s="525" t="e">
        <f t="shared" si="12"/>
        <v>#DIV/0!</v>
      </c>
      <c r="T110" s="524"/>
      <c r="U110" s="524"/>
      <c r="V110" s="525" t="e">
        <f t="shared" si="13"/>
        <v>#DIV/0!</v>
      </c>
      <c r="W110" s="524"/>
      <c r="X110" s="524"/>
      <c r="Y110" s="525" t="e">
        <f t="shared" si="14"/>
        <v>#DIV/0!</v>
      </c>
      <c r="Z110" s="524"/>
      <c r="AA110" s="524"/>
      <c r="AB110" s="526" t="e">
        <f t="shared" si="15"/>
        <v>#DIV/0!</v>
      </c>
    </row>
    <row r="111" spans="1:28" s="27" customFormat="1" ht="13.5" customHeight="1" outlineLevel="2" x14ac:dyDescent="0.2">
      <c r="A111" s="571"/>
      <c r="B111" s="565"/>
      <c r="C111" s="570"/>
      <c r="D111" s="652"/>
      <c r="E111" s="739"/>
      <c r="F111" s="736"/>
      <c r="G111" s="58" t="str">
        <f>'Enjeu1 SANTE ET BIEN ETRE'!$G$12</f>
        <v>EHPAD 3 (HP + HT)</v>
      </c>
      <c r="H111" s="322">
        <f t="shared" si="16"/>
        <v>1</v>
      </c>
      <c r="I111" s="529">
        <v>1</v>
      </c>
      <c r="J111" s="437" t="s">
        <v>187</v>
      </c>
      <c r="K111" s="61"/>
      <c r="L111" s="61"/>
      <c r="M111" s="62" t="e">
        <f t="shared" si="10"/>
        <v>#DIV/0!</v>
      </c>
      <c r="N111" s="61"/>
      <c r="O111" s="61"/>
      <c r="P111" s="62" t="e">
        <f t="shared" si="11"/>
        <v>#DIV/0!</v>
      </c>
      <c r="Q111" s="61"/>
      <c r="R111" s="61"/>
      <c r="S111" s="62" t="e">
        <f t="shared" si="12"/>
        <v>#DIV/0!</v>
      </c>
      <c r="T111" s="61"/>
      <c r="U111" s="61"/>
      <c r="V111" s="62" t="e">
        <f t="shared" si="13"/>
        <v>#DIV/0!</v>
      </c>
      <c r="W111" s="61"/>
      <c r="X111" s="61"/>
      <c r="Y111" s="62" t="e">
        <f t="shared" si="14"/>
        <v>#DIV/0!</v>
      </c>
      <c r="Z111" s="61"/>
      <c r="AA111" s="61"/>
      <c r="AB111" s="117" t="e">
        <f t="shared" si="15"/>
        <v>#DIV/0!</v>
      </c>
    </row>
    <row r="112" spans="1:28" s="27" customFormat="1" ht="13.5" customHeight="1" outlineLevel="2" x14ac:dyDescent="0.2">
      <c r="A112" s="571"/>
      <c r="B112" s="565"/>
      <c r="C112" s="570"/>
      <c r="D112" s="652"/>
      <c r="E112" s="739"/>
      <c r="F112" s="736"/>
      <c r="G112" s="58" t="str">
        <f>'Enjeu1 SANTE ET BIEN ETRE'!$G$13</f>
        <v>EHPAD 4 (HP + HT)</v>
      </c>
      <c r="H112" s="322">
        <f t="shared" si="16"/>
        <v>1</v>
      </c>
      <c r="I112" s="529">
        <v>1</v>
      </c>
      <c r="J112" s="437" t="s">
        <v>187</v>
      </c>
      <c r="K112" s="61"/>
      <c r="L112" s="61"/>
      <c r="M112" s="62" t="e">
        <f t="shared" si="10"/>
        <v>#DIV/0!</v>
      </c>
      <c r="N112" s="61"/>
      <c r="O112" s="61"/>
      <c r="P112" s="62" t="e">
        <f t="shared" si="11"/>
        <v>#DIV/0!</v>
      </c>
      <c r="Q112" s="61"/>
      <c r="R112" s="61"/>
      <c r="S112" s="62" t="e">
        <f t="shared" si="12"/>
        <v>#DIV/0!</v>
      </c>
      <c r="T112" s="61"/>
      <c r="U112" s="61"/>
      <c r="V112" s="62" t="e">
        <f t="shared" si="13"/>
        <v>#DIV/0!</v>
      </c>
      <c r="W112" s="61"/>
      <c r="X112" s="61"/>
      <c r="Y112" s="62" t="e">
        <f t="shared" si="14"/>
        <v>#DIV/0!</v>
      </c>
      <c r="Z112" s="61"/>
      <c r="AA112" s="61"/>
      <c r="AB112" s="117" t="e">
        <f t="shared" si="15"/>
        <v>#DIV/0!</v>
      </c>
    </row>
    <row r="113" spans="1:28" ht="13.5" customHeight="1" outlineLevel="2" x14ac:dyDescent="0.2">
      <c r="A113" s="571"/>
      <c r="B113" s="565"/>
      <c r="C113" s="570"/>
      <c r="D113" s="652"/>
      <c r="E113" s="739"/>
      <c r="F113" s="736"/>
      <c r="G113" s="58" t="str">
        <f>'Enjeu1 SANTE ET BIEN ETRE'!$G$14</f>
        <v>EHPAD 5 (HP + HT)</v>
      </c>
      <c r="H113" s="322">
        <f t="shared" si="16"/>
        <v>1</v>
      </c>
      <c r="I113" s="529">
        <v>1</v>
      </c>
      <c r="J113" s="437" t="s">
        <v>187</v>
      </c>
      <c r="K113" s="61"/>
      <c r="L113" s="61"/>
      <c r="M113" s="62" t="e">
        <f t="shared" si="10"/>
        <v>#DIV/0!</v>
      </c>
      <c r="N113" s="61"/>
      <c r="O113" s="61"/>
      <c r="P113" s="62" t="e">
        <f t="shared" si="11"/>
        <v>#DIV/0!</v>
      </c>
      <c r="Q113" s="61"/>
      <c r="R113" s="61"/>
      <c r="S113" s="62" t="e">
        <f t="shared" si="12"/>
        <v>#DIV/0!</v>
      </c>
      <c r="T113" s="61"/>
      <c r="U113" s="61"/>
      <c r="V113" s="62" t="e">
        <f t="shared" si="13"/>
        <v>#DIV/0!</v>
      </c>
      <c r="W113" s="61"/>
      <c r="X113" s="61"/>
      <c r="Y113" s="62" t="e">
        <f t="shared" si="14"/>
        <v>#DIV/0!</v>
      </c>
      <c r="Z113" s="61"/>
      <c r="AA113" s="61"/>
      <c r="AB113" s="117" t="e">
        <f t="shared" si="15"/>
        <v>#DIV/0!</v>
      </c>
    </row>
    <row r="114" spans="1:28" ht="13.5" customHeight="1" outlineLevel="2" x14ac:dyDescent="0.2">
      <c r="A114" s="571"/>
      <c r="B114" s="565"/>
      <c r="C114" s="570"/>
      <c r="D114" s="652"/>
      <c r="E114" s="739"/>
      <c r="F114" s="737"/>
      <c r="G114" s="104" t="str">
        <f>'Enjeu1 SANTE ET BIEN ETRE'!$G$15</f>
        <v>EHPAD 6 (HP + HT)</v>
      </c>
      <c r="H114" s="324">
        <f t="shared" si="16"/>
        <v>1</v>
      </c>
      <c r="I114" s="529">
        <v>1</v>
      </c>
      <c r="J114" s="437" t="s">
        <v>187</v>
      </c>
      <c r="K114" s="107"/>
      <c r="L114" s="107"/>
      <c r="M114" s="108" t="e">
        <f t="shared" si="10"/>
        <v>#DIV/0!</v>
      </c>
      <c r="N114" s="107"/>
      <c r="O114" s="107"/>
      <c r="P114" s="108" t="e">
        <f t="shared" si="11"/>
        <v>#DIV/0!</v>
      </c>
      <c r="Q114" s="107"/>
      <c r="R114" s="107"/>
      <c r="S114" s="108" t="e">
        <f t="shared" si="12"/>
        <v>#DIV/0!</v>
      </c>
      <c r="T114" s="107"/>
      <c r="U114" s="107"/>
      <c r="V114" s="108" t="e">
        <f t="shared" si="13"/>
        <v>#DIV/0!</v>
      </c>
      <c r="W114" s="107"/>
      <c r="X114" s="107"/>
      <c r="Y114" s="108" t="e">
        <f t="shared" si="14"/>
        <v>#DIV/0!</v>
      </c>
      <c r="Z114" s="107"/>
      <c r="AA114" s="107"/>
      <c r="AB114" s="118" t="e">
        <f t="shared" si="15"/>
        <v>#DIV/0!</v>
      </c>
    </row>
    <row r="115" spans="1:28" ht="13.5" customHeight="1" outlineLevel="2" x14ac:dyDescent="0.2">
      <c r="A115" s="571"/>
      <c r="B115" s="565"/>
      <c r="C115" s="570"/>
      <c r="D115" s="652"/>
      <c r="E115" s="739"/>
      <c r="F115" s="735" t="s">
        <v>188</v>
      </c>
      <c r="G115" s="319" t="str">
        <f>'Enjeu1 SANTE ET BIEN ETRE'!$G$8</f>
        <v>EHPAD 1 (HP+HT)</v>
      </c>
      <c r="H115" s="320">
        <f t="shared" si="16"/>
        <v>1</v>
      </c>
      <c r="I115" s="321" t="s">
        <v>24</v>
      </c>
      <c r="J115" s="437" t="s">
        <v>30</v>
      </c>
      <c r="K115" s="139"/>
      <c r="L115" s="139"/>
      <c r="M115" s="140"/>
      <c r="N115" s="139"/>
      <c r="O115" s="139"/>
      <c r="P115" s="140"/>
      <c r="Q115" s="139"/>
      <c r="R115" s="139"/>
      <c r="S115" s="140"/>
      <c r="T115" s="139"/>
      <c r="U115" s="139"/>
      <c r="V115" s="140"/>
      <c r="W115" s="139"/>
      <c r="X115" s="139"/>
      <c r="Y115" s="140"/>
      <c r="Z115" s="139"/>
      <c r="AA115" s="139"/>
      <c r="AB115" s="193"/>
    </row>
    <row r="116" spans="1:28" s="27" customFormat="1" ht="13.5" customHeight="1" outlineLevel="2" x14ac:dyDescent="0.2">
      <c r="A116" s="571"/>
      <c r="B116" s="565"/>
      <c r="C116" s="570"/>
      <c r="D116" s="652"/>
      <c r="E116" s="739"/>
      <c r="F116" s="736"/>
      <c r="G116" s="58" t="str">
        <f>'Enjeu1 SANTE ET BIEN ETRE'!$G$9</f>
        <v>EHPAD 2 (HP+HT)</v>
      </c>
      <c r="H116" s="322">
        <f t="shared" si="16"/>
        <v>1</v>
      </c>
      <c r="I116" s="323" t="s">
        <v>24</v>
      </c>
      <c r="J116" s="438" t="s">
        <v>30</v>
      </c>
      <c r="K116" s="142"/>
      <c r="L116" s="142"/>
      <c r="M116" s="143"/>
      <c r="N116" s="142"/>
      <c r="O116" s="142"/>
      <c r="P116" s="143"/>
      <c r="Q116" s="142"/>
      <c r="R116" s="142"/>
      <c r="S116" s="143"/>
      <c r="T116" s="142"/>
      <c r="U116" s="142"/>
      <c r="V116" s="143"/>
      <c r="W116" s="142"/>
      <c r="X116" s="142"/>
      <c r="Y116" s="143"/>
      <c r="Z116" s="142"/>
      <c r="AA116" s="142"/>
      <c r="AB116" s="194"/>
    </row>
    <row r="117" spans="1:28" s="27" customFormat="1" ht="13.5" customHeight="1" outlineLevel="2" x14ac:dyDescent="0.2">
      <c r="A117" s="571"/>
      <c r="B117" s="565"/>
      <c r="C117" s="570"/>
      <c r="D117" s="652"/>
      <c r="E117" s="739"/>
      <c r="F117" s="736"/>
      <c r="G117" s="58" t="str">
        <f>'Enjeu1 SANTE ET BIEN ETRE'!$G$10</f>
        <v>AJ</v>
      </c>
      <c r="H117" s="322">
        <f t="shared" si="16"/>
        <v>1</v>
      </c>
      <c r="I117" s="323" t="s">
        <v>24</v>
      </c>
      <c r="J117" s="438" t="s">
        <v>30</v>
      </c>
      <c r="K117" s="142"/>
      <c r="L117" s="142"/>
      <c r="M117" s="143"/>
      <c r="N117" s="142"/>
      <c r="O117" s="142"/>
      <c r="P117" s="143"/>
      <c r="Q117" s="142"/>
      <c r="R117" s="142"/>
      <c r="S117" s="143"/>
      <c r="T117" s="142"/>
      <c r="U117" s="142"/>
      <c r="V117" s="143"/>
      <c r="W117" s="142"/>
      <c r="X117" s="142"/>
      <c r="Y117" s="143"/>
      <c r="Z117" s="142"/>
      <c r="AA117" s="142"/>
      <c r="AB117" s="194"/>
    </row>
    <row r="118" spans="1:28" s="27" customFormat="1" ht="13.5" customHeight="1" outlineLevel="2" x14ac:dyDescent="0.2">
      <c r="A118" s="571"/>
      <c r="B118" s="565"/>
      <c r="C118" s="570"/>
      <c r="D118" s="652"/>
      <c r="E118" s="739"/>
      <c r="F118" s="736"/>
      <c r="G118" s="58" t="str">
        <f>'Enjeu1 SANTE ET BIEN ETRE'!$G$11</f>
        <v>SSIAD</v>
      </c>
      <c r="H118" s="322">
        <f t="shared" si="16"/>
        <v>1</v>
      </c>
      <c r="I118" s="323" t="s">
        <v>24</v>
      </c>
      <c r="J118" s="438" t="s">
        <v>30</v>
      </c>
      <c r="K118" s="142"/>
      <c r="L118" s="142"/>
      <c r="M118" s="143"/>
      <c r="N118" s="142"/>
      <c r="O118" s="142"/>
      <c r="P118" s="143"/>
      <c r="Q118" s="142"/>
      <c r="R118" s="142"/>
      <c r="S118" s="143"/>
      <c r="T118" s="142"/>
      <c r="U118" s="142"/>
      <c r="V118" s="143"/>
      <c r="W118" s="142"/>
      <c r="X118" s="142"/>
      <c r="Y118" s="143"/>
      <c r="Z118" s="142"/>
      <c r="AA118" s="142"/>
      <c r="AB118" s="194"/>
    </row>
    <row r="119" spans="1:28" s="27" customFormat="1" ht="13.5" customHeight="1" outlineLevel="2" x14ac:dyDescent="0.2">
      <c r="A119" s="571"/>
      <c r="B119" s="565"/>
      <c r="C119" s="570"/>
      <c r="D119" s="652"/>
      <c r="E119" s="739"/>
      <c r="F119" s="736"/>
      <c r="G119" s="58" t="str">
        <f>'Enjeu1 SANTE ET BIEN ETRE'!$G$12</f>
        <v>EHPAD 3 (HP + HT)</v>
      </c>
      <c r="H119" s="322">
        <f t="shared" si="16"/>
        <v>1</v>
      </c>
      <c r="I119" s="323" t="s">
        <v>24</v>
      </c>
      <c r="J119" s="438" t="s">
        <v>30</v>
      </c>
      <c r="K119" s="142"/>
      <c r="L119" s="142"/>
      <c r="M119" s="143"/>
      <c r="N119" s="142"/>
      <c r="O119" s="142"/>
      <c r="P119" s="143"/>
      <c r="Q119" s="142"/>
      <c r="R119" s="142"/>
      <c r="S119" s="143"/>
      <c r="T119" s="142"/>
      <c r="U119" s="142"/>
      <c r="V119" s="143"/>
      <c r="W119" s="142"/>
      <c r="X119" s="142"/>
      <c r="Y119" s="143"/>
      <c r="Z119" s="142"/>
      <c r="AA119" s="142"/>
      <c r="AB119" s="194"/>
    </row>
    <row r="120" spans="1:28" ht="13.5" customHeight="1" outlineLevel="2" x14ac:dyDescent="0.2">
      <c r="A120" s="571"/>
      <c r="B120" s="565"/>
      <c r="C120" s="570"/>
      <c r="D120" s="652"/>
      <c r="E120" s="739"/>
      <c r="F120" s="736"/>
      <c r="G120" s="58" t="str">
        <f>'Enjeu1 SANTE ET BIEN ETRE'!$G$13</f>
        <v>EHPAD 4 (HP + HT)</v>
      </c>
      <c r="H120" s="322">
        <f t="shared" si="16"/>
        <v>1</v>
      </c>
      <c r="I120" s="323" t="s">
        <v>24</v>
      </c>
      <c r="J120" s="438" t="s">
        <v>30</v>
      </c>
      <c r="K120" s="142"/>
      <c r="L120" s="142"/>
      <c r="M120" s="143"/>
      <c r="N120" s="142"/>
      <c r="O120" s="142"/>
      <c r="P120" s="143"/>
      <c r="Q120" s="142"/>
      <c r="R120" s="142"/>
      <c r="S120" s="143"/>
      <c r="T120" s="142"/>
      <c r="U120" s="142"/>
      <c r="V120" s="143"/>
      <c r="W120" s="142"/>
      <c r="X120" s="142"/>
      <c r="Y120" s="143"/>
      <c r="Z120" s="142"/>
      <c r="AA120" s="142"/>
      <c r="AB120" s="194"/>
    </row>
    <row r="121" spans="1:28" ht="13.5" customHeight="1" outlineLevel="2" x14ac:dyDescent="0.2">
      <c r="A121" s="571"/>
      <c r="B121" s="565"/>
      <c r="C121" s="570"/>
      <c r="D121" s="652"/>
      <c r="E121" s="739"/>
      <c r="F121" s="736"/>
      <c r="G121" s="58" t="str">
        <f>'Enjeu1 SANTE ET BIEN ETRE'!$G$14</f>
        <v>EHPAD 5 (HP + HT)</v>
      </c>
      <c r="H121" s="322">
        <f t="shared" si="16"/>
        <v>1</v>
      </c>
      <c r="I121" s="323" t="s">
        <v>24</v>
      </c>
      <c r="J121" s="438" t="s">
        <v>30</v>
      </c>
      <c r="K121" s="142"/>
      <c r="L121" s="142"/>
      <c r="M121" s="143"/>
      <c r="N121" s="142"/>
      <c r="O121" s="142"/>
      <c r="P121" s="143"/>
      <c r="Q121" s="142"/>
      <c r="R121" s="142"/>
      <c r="S121" s="143"/>
      <c r="T121" s="142"/>
      <c r="U121" s="142"/>
      <c r="V121" s="143"/>
      <c r="W121" s="142"/>
      <c r="X121" s="142"/>
      <c r="Y121" s="143"/>
      <c r="Z121" s="142"/>
      <c r="AA121" s="142"/>
      <c r="AB121" s="194"/>
    </row>
    <row r="122" spans="1:28" ht="13.5" customHeight="1" outlineLevel="2" x14ac:dyDescent="0.2">
      <c r="A122" s="571"/>
      <c r="B122" s="565"/>
      <c r="C122" s="567"/>
      <c r="D122" s="652"/>
      <c r="E122" s="740"/>
      <c r="F122" s="737"/>
      <c r="G122" s="104" t="str">
        <f>'Enjeu1 SANTE ET BIEN ETRE'!$G$15</f>
        <v>EHPAD 6 (HP + HT)</v>
      </c>
      <c r="H122" s="324">
        <f t="shared" si="16"/>
        <v>1</v>
      </c>
      <c r="I122" s="325" t="s">
        <v>24</v>
      </c>
      <c r="J122" s="439" t="s">
        <v>30</v>
      </c>
      <c r="K122" s="145"/>
      <c r="L122" s="145"/>
      <c r="M122" s="146"/>
      <c r="N122" s="145"/>
      <c r="O122" s="145"/>
      <c r="P122" s="146"/>
      <c r="Q122" s="145"/>
      <c r="R122" s="145"/>
      <c r="S122" s="146"/>
      <c r="T122" s="145"/>
      <c r="U122" s="145"/>
      <c r="V122" s="146"/>
      <c r="W122" s="145"/>
      <c r="X122" s="145"/>
      <c r="Y122" s="146"/>
      <c r="Z122" s="145"/>
      <c r="AA122" s="145"/>
      <c r="AB122" s="195"/>
    </row>
    <row r="123" spans="1:28" s="27" customFormat="1" ht="13.5" customHeight="1" outlineLevel="1" x14ac:dyDescent="0.2">
      <c r="A123" s="571"/>
      <c r="B123" s="565"/>
      <c r="C123" s="405" t="s">
        <v>106</v>
      </c>
      <c r="D123" s="406"/>
      <c r="E123" s="406"/>
      <c r="F123" s="407"/>
      <c r="G123" s="406"/>
      <c r="H123" s="408"/>
      <c r="I123" s="406"/>
      <c r="J123" s="406"/>
      <c r="K123" s="406"/>
      <c r="L123" s="406"/>
      <c r="M123" s="406"/>
      <c r="N123" s="406"/>
      <c r="O123" s="406"/>
      <c r="P123" s="406"/>
      <c r="Q123" s="406"/>
      <c r="R123" s="406"/>
      <c r="S123" s="406"/>
      <c r="T123" s="406"/>
      <c r="U123" s="406"/>
      <c r="V123" s="406"/>
      <c r="W123" s="406"/>
      <c r="X123" s="406"/>
      <c r="Y123" s="406"/>
      <c r="Z123" s="406"/>
      <c r="AA123" s="406"/>
      <c r="AB123" s="413"/>
    </row>
    <row r="124" spans="1:28" ht="13.5" customHeight="1" outlineLevel="2" x14ac:dyDescent="0.2">
      <c r="A124" s="571"/>
      <c r="B124" s="565"/>
      <c r="C124" s="570"/>
      <c r="D124" s="651" t="s">
        <v>118</v>
      </c>
      <c r="E124" s="723"/>
      <c r="F124" s="693" t="s">
        <v>189</v>
      </c>
      <c r="G124" s="180" t="str">
        <f>'Enjeu1 SANTE ET BIEN ETRE'!$G$8</f>
        <v>EHPAD 1 (HP+HT)</v>
      </c>
      <c r="H124" s="400">
        <f t="shared" si="16"/>
        <v>1</v>
      </c>
      <c r="I124" s="436">
        <v>1</v>
      </c>
      <c r="J124" s="401" t="s">
        <v>23</v>
      </c>
      <c r="K124" s="166"/>
      <c r="L124" s="166"/>
      <c r="M124" s="183" t="e">
        <f t="shared" ref="M124:M131" si="17">+K124/L124</f>
        <v>#DIV/0!</v>
      </c>
      <c r="N124" s="166"/>
      <c r="O124" s="166"/>
      <c r="P124" s="183" t="e">
        <f t="shared" ref="P124:P131" si="18">+N124/O124</f>
        <v>#DIV/0!</v>
      </c>
      <c r="Q124" s="166"/>
      <c r="R124" s="166"/>
      <c r="S124" s="183" t="e">
        <f t="shared" ref="S124:S131" si="19">+Q124/R124</f>
        <v>#DIV/0!</v>
      </c>
      <c r="T124" s="166"/>
      <c r="U124" s="166"/>
      <c r="V124" s="183" t="e">
        <f t="shared" ref="V124:V131" si="20">+T124/U124</f>
        <v>#DIV/0!</v>
      </c>
      <c r="W124" s="166"/>
      <c r="X124" s="166"/>
      <c r="Y124" s="183" t="e">
        <f t="shared" ref="Y124:Y131" si="21">+W124/X124</f>
        <v>#DIV/0!</v>
      </c>
      <c r="Z124" s="166"/>
      <c r="AA124" s="166"/>
      <c r="AB124" s="200" t="e">
        <f t="shared" ref="AB124:AB131" si="22">+Z124/AA124</f>
        <v>#DIV/0!</v>
      </c>
    </row>
    <row r="125" spans="1:28" s="27" customFormat="1" ht="13.5" customHeight="1" outlineLevel="2" x14ac:dyDescent="0.2">
      <c r="A125" s="571"/>
      <c r="B125" s="565"/>
      <c r="C125" s="570"/>
      <c r="D125" s="651"/>
      <c r="E125" s="724"/>
      <c r="F125" s="694"/>
      <c r="G125" s="184" t="str">
        <f>'Enjeu1 SANTE ET BIEN ETRE'!$G$9</f>
        <v>EHPAD 2 (HP+HT)</v>
      </c>
      <c r="H125" s="330">
        <f t="shared" si="16"/>
        <v>1</v>
      </c>
      <c r="I125" s="363">
        <v>1</v>
      </c>
      <c r="J125" s="403" t="s">
        <v>23</v>
      </c>
      <c r="K125" s="172"/>
      <c r="L125" s="172"/>
      <c r="M125" s="186" t="e">
        <f t="shared" si="17"/>
        <v>#DIV/0!</v>
      </c>
      <c r="N125" s="172"/>
      <c r="O125" s="172"/>
      <c r="P125" s="186" t="e">
        <f t="shared" si="18"/>
        <v>#DIV/0!</v>
      </c>
      <c r="Q125" s="172"/>
      <c r="R125" s="172"/>
      <c r="S125" s="186" t="e">
        <f t="shared" si="19"/>
        <v>#DIV/0!</v>
      </c>
      <c r="T125" s="172"/>
      <c r="U125" s="172"/>
      <c r="V125" s="186" t="e">
        <f t="shared" si="20"/>
        <v>#DIV/0!</v>
      </c>
      <c r="W125" s="172"/>
      <c r="X125" s="172"/>
      <c r="Y125" s="186" t="e">
        <f t="shared" si="21"/>
        <v>#DIV/0!</v>
      </c>
      <c r="Z125" s="172"/>
      <c r="AA125" s="172"/>
      <c r="AB125" s="201" t="e">
        <f t="shared" si="22"/>
        <v>#DIV/0!</v>
      </c>
    </row>
    <row r="126" spans="1:28" s="27" customFormat="1" ht="13.5" customHeight="1" outlineLevel="2" x14ac:dyDescent="0.2">
      <c r="A126" s="571"/>
      <c r="B126" s="565"/>
      <c r="C126" s="570"/>
      <c r="D126" s="651"/>
      <c r="E126" s="724"/>
      <c r="F126" s="694"/>
      <c r="G126" s="184" t="str">
        <f>'Enjeu1 SANTE ET BIEN ETRE'!$G$10</f>
        <v>AJ</v>
      </c>
      <c r="H126" s="330">
        <f t="shared" si="16"/>
        <v>1</v>
      </c>
      <c r="I126" s="363">
        <v>1</v>
      </c>
      <c r="J126" s="403" t="s">
        <v>23</v>
      </c>
      <c r="K126" s="172"/>
      <c r="L126" s="172"/>
      <c r="M126" s="186" t="e">
        <f t="shared" si="17"/>
        <v>#DIV/0!</v>
      </c>
      <c r="N126" s="172"/>
      <c r="O126" s="172"/>
      <c r="P126" s="186" t="e">
        <f t="shared" si="18"/>
        <v>#DIV/0!</v>
      </c>
      <c r="Q126" s="172"/>
      <c r="R126" s="172"/>
      <c r="S126" s="186" t="e">
        <f t="shared" si="19"/>
        <v>#DIV/0!</v>
      </c>
      <c r="T126" s="172"/>
      <c r="U126" s="172"/>
      <c r="V126" s="186" t="e">
        <f t="shared" si="20"/>
        <v>#DIV/0!</v>
      </c>
      <c r="W126" s="172"/>
      <c r="X126" s="172"/>
      <c r="Y126" s="186" t="e">
        <f t="shared" si="21"/>
        <v>#DIV/0!</v>
      </c>
      <c r="Z126" s="172"/>
      <c r="AA126" s="172"/>
      <c r="AB126" s="201" t="e">
        <f t="shared" si="22"/>
        <v>#DIV/0!</v>
      </c>
    </row>
    <row r="127" spans="1:28" s="27" customFormat="1" ht="13.5" customHeight="1" outlineLevel="2" x14ac:dyDescent="0.2">
      <c r="A127" s="571"/>
      <c r="B127" s="565"/>
      <c r="C127" s="570"/>
      <c r="D127" s="651"/>
      <c r="E127" s="724"/>
      <c r="F127" s="694"/>
      <c r="G127" s="184" t="str">
        <f>'Enjeu1 SANTE ET BIEN ETRE'!$G$11</f>
        <v>SSIAD</v>
      </c>
      <c r="H127" s="330">
        <f t="shared" si="16"/>
        <v>1</v>
      </c>
      <c r="I127" s="363">
        <v>1</v>
      </c>
      <c r="J127" s="403" t="s">
        <v>23</v>
      </c>
      <c r="K127" s="172"/>
      <c r="L127" s="172"/>
      <c r="M127" s="186" t="e">
        <f t="shared" si="17"/>
        <v>#DIV/0!</v>
      </c>
      <c r="N127" s="172"/>
      <c r="O127" s="172"/>
      <c r="P127" s="186" t="e">
        <f t="shared" si="18"/>
        <v>#DIV/0!</v>
      </c>
      <c r="Q127" s="172"/>
      <c r="R127" s="172"/>
      <c r="S127" s="186" t="e">
        <f t="shared" si="19"/>
        <v>#DIV/0!</v>
      </c>
      <c r="T127" s="172"/>
      <c r="U127" s="172"/>
      <c r="V127" s="186" t="e">
        <f t="shared" si="20"/>
        <v>#DIV/0!</v>
      </c>
      <c r="W127" s="172"/>
      <c r="X127" s="172"/>
      <c r="Y127" s="186" t="e">
        <f t="shared" si="21"/>
        <v>#DIV/0!</v>
      </c>
      <c r="Z127" s="172"/>
      <c r="AA127" s="172"/>
      <c r="AB127" s="201" t="e">
        <f t="shared" si="22"/>
        <v>#DIV/0!</v>
      </c>
    </row>
    <row r="128" spans="1:28" s="27" customFormat="1" ht="13.5" customHeight="1" outlineLevel="2" x14ac:dyDescent="0.2">
      <c r="A128" s="571"/>
      <c r="B128" s="565"/>
      <c r="C128" s="570"/>
      <c r="D128" s="651"/>
      <c r="E128" s="724"/>
      <c r="F128" s="694"/>
      <c r="G128" s="184" t="str">
        <f>'Enjeu1 SANTE ET BIEN ETRE'!$G$12</f>
        <v>EHPAD 3 (HP + HT)</v>
      </c>
      <c r="H128" s="330">
        <f t="shared" si="16"/>
        <v>1</v>
      </c>
      <c r="I128" s="363">
        <v>1</v>
      </c>
      <c r="J128" s="403" t="s">
        <v>23</v>
      </c>
      <c r="K128" s="172"/>
      <c r="L128" s="172"/>
      <c r="M128" s="186" t="e">
        <f t="shared" si="17"/>
        <v>#DIV/0!</v>
      </c>
      <c r="N128" s="172"/>
      <c r="O128" s="172"/>
      <c r="P128" s="186" t="e">
        <f t="shared" si="18"/>
        <v>#DIV/0!</v>
      </c>
      <c r="Q128" s="172"/>
      <c r="R128" s="172"/>
      <c r="S128" s="186" t="e">
        <f t="shared" si="19"/>
        <v>#DIV/0!</v>
      </c>
      <c r="T128" s="172"/>
      <c r="U128" s="172"/>
      <c r="V128" s="186" t="e">
        <f t="shared" si="20"/>
        <v>#DIV/0!</v>
      </c>
      <c r="W128" s="172"/>
      <c r="X128" s="172"/>
      <c r="Y128" s="186" t="e">
        <f t="shared" si="21"/>
        <v>#DIV/0!</v>
      </c>
      <c r="Z128" s="172"/>
      <c r="AA128" s="172"/>
      <c r="AB128" s="201" t="e">
        <f t="shared" si="22"/>
        <v>#DIV/0!</v>
      </c>
    </row>
    <row r="129" spans="1:28" ht="13.5" customHeight="1" outlineLevel="2" x14ac:dyDescent="0.2">
      <c r="A129" s="571"/>
      <c r="B129" s="565"/>
      <c r="C129" s="570"/>
      <c r="D129" s="651"/>
      <c r="E129" s="724"/>
      <c r="F129" s="694"/>
      <c r="G129" s="184" t="str">
        <f>'Enjeu1 SANTE ET BIEN ETRE'!$G$13</f>
        <v>EHPAD 4 (HP + HT)</v>
      </c>
      <c r="H129" s="330">
        <f t="shared" si="16"/>
        <v>1</v>
      </c>
      <c r="I129" s="363">
        <v>1</v>
      </c>
      <c r="J129" s="403" t="s">
        <v>23</v>
      </c>
      <c r="K129" s="172"/>
      <c r="L129" s="172"/>
      <c r="M129" s="186" t="e">
        <f t="shared" si="17"/>
        <v>#DIV/0!</v>
      </c>
      <c r="N129" s="172"/>
      <c r="O129" s="172"/>
      <c r="P129" s="186" t="e">
        <f t="shared" si="18"/>
        <v>#DIV/0!</v>
      </c>
      <c r="Q129" s="172"/>
      <c r="R129" s="172"/>
      <c r="S129" s="186" t="e">
        <f t="shared" si="19"/>
        <v>#DIV/0!</v>
      </c>
      <c r="T129" s="172"/>
      <c r="U129" s="172"/>
      <c r="V129" s="186" t="e">
        <f t="shared" si="20"/>
        <v>#DIV/0!</v>
      </c>
      <c r="W129" s="172"/>
      <c r="X129" s="172"/>
      <c r="Y129" s="186" t="e">
        <f t="shared" si="21"/>
        <v>#DIV/0!</v>
      </c>
      <c r="Z129" s="172"/>
      <c r="AA129" s="172"/>
      <c r="AB129" s="201" t="e">
        <f t="shared" si="22"/>
        <v>#DIV/0!</v>
      </c>
    </row>
    <row r="130" spans="1:28" ht="13.5" customHeight="1" outlineLevel="2" x14ac:dyDescent="0.2">
      <c r="A130" s="571"/>
      <c r="B130" s="565"/>
      <c r="C130" s="570"/>
      <c r="D130" s="651"/>
      <c r="E130" s="724"/>
      <c r="F130" s="694"/>
      <c r="G130" s="184" t="str">
        <f>'Enjeu1 SANTE ET BIEN ETRE'!$G$14</f>
        <v>EHPAD 5 (HP + HT)</v>
      </c>
      <c r="H130" s="330">
        <f t="shared" si="16"/>
        <v>1</v>
      </c>
      <c r="I130" s="363">
        <v>1</v>
      </c>
      <c r="J130" s="403" t="s">
        <v>23</v>
      </c>
      <c r="K130" s="172"/>
      <c r="L130" s="172"/>
      <c r="M130" s="186" t="e">
        <f t="shared" si="17"/>
        <v>#DIV/0!</v>
      </c>
      <c r="N130" s="172"/>
      <c r="O130" s="172"/>
      <c r="P130" s="186" t="e">
        <f t="shared" si="18"/>
        <v>#DIV/0!</v>
      </c>
      <c r="Q130" s="172"/>
      <c r="R130" s="172"/>
      <c r="S130" s="186" t="e">
        <f t="shared" si="19"/>
        <v>#DIV/0!</v>
      </c>
      <c r="T130" s="172"/>
      <c r="U130" s="172"/>
      <c r="V130" s="186" t="e">
        <f t="shared" si="20"/>
        <v>#DIV/0!</v>
      </c>
      <c r="W130" s="172"/>
      <c r="X130" s="172"/>
      <c r="Y130" s="186" t="e">
        <f t="shared" si="21"/>
        <v>#DIV/0!</v>
      </c>
      <c r="Z130" s="172"/>
      <c r="AA130" s="172"/>
      <c r="AB130" s="201" t="e">
        <f t="shared" si="22"/>
        <v>#DIV/0!</v>
      </c>
    </row>
    <row r="131" spans="1:28" ht="13.5" customHeight="1" outlineLevel="2" thickBot="1" x14ac:dyDescent="0.25">
      <c r="A131" s="572"/>
      <c r="B131" s="566"/>
      <c r="C131" s="585"/>
      <c r="D131" s="700"/>
      <c r="E131" s="725"/>
      <c r="F131" s="704"/>
      <c r="G131" s="273" t="str">
        <f>'Enjeu1 SANTE ET BIEN ETRE'!$G$15</f>
        <v>EHPAD 6 (HP + HT)</v>
      </c>
      <c r="H131" s="356">
        <f t="shared" si="16"/>
        <v>1</v>
      </c>
      <c r="I131" s="440">
        <v>1</v>
      </c>
      <c r="J131" s="415" t="s">
        <v>23</v>
      </c>
      <c r="K131" s="303"/>
      <c r="L131" s="303"/>
      <c r="M131" s="304" t="e">
        <f t="shared" si="17"/>
        <v>#DIV/0!</v>
      </c>
      <c r="N131" s="303"/>
      <c r="O131" s="303"/>
      <c r="P131" s="304" t="e">
        <f t="shared" si="18"/>
        <v>#DIV/0!</v>
      </c>
      <c r="Q131" s="303"/>
      <c r="R131" s="303"/>
      <c r="S131" s="304" t="e">
        <f t="shared" si="19"/>
        <v>#DIV/0!</v>
      </c>
      <c r="T131" s="303"/>
      <c r="U131" s="303"/>
      <c r="V131" s="304" t="e">
        <f t="shared" si="20"/>
        <v>#DIV/0!</v>
      </c>
      <c r="W131" s="303"/>
      <c r="X131" s="303"/>
      <c r="Y131" s="304" t="e">
        <f t="shared" si="21"/>
        <v>#DIV/0!</v>
      </c>
      <c r="Z131" s="303"/>
      <c r="AA131" s="303"/>
      <c r="AB131" s="305" t="e">
        <f t="shared" si="22"/>
        <v>#DIV/0!</v>
      </c>
    </row>
    <row r="132" spans="1:28" x14ac:dyDescent="0.2">
      <c r="B132" s="15"/>
    </row>
    <row r="133" spans="1:28" x14ac:dyDescent="0.2">
      <c r="B133" s="15"/>
    </row>
  </sheetData>
  <sheetProtection formatColumns="0" formatRows="0" autoFilter="0"/>
  <dataConsolidate/>
  <customSheetViews>
    <customSheetView guid="{FD566CB9-FB47-4EDD-94B8-CE5BEA44D261}" showPageBreaks="1" fitToPage="1" printArea="1" hiddenColumns="1">
      <pane ySplit="4" topLeftCell="A5" activePane="bottomLeft" state="frozen"/>
      <selection pane="bottomLeft" activeCell="G1" sqref="G1:G65536"/>
      <rowBreaks count="2" manualBreakCount="2">
        <brk id="52" max="16383" man="1"/>
        <brk id="124" max="27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8" scale="70" fitToHeight="0" orientation="landscape" r:id="rId1"/>
      <headerFooter>
        <oddHeader>&amp;L&amp;A</oddHeader>
      </headerFooter>
    </customSheetView>
  </customSheetViews>
  <mergeCells count="53">
    <mergeCell ref="G2:G4"/>
    <mergeCell ref="F2:F4"/>
    <mergeCell ref="N3:P3"/>
    <mergeCell ref="Q3:S3"/>
    <mergeCell ref="I3:J3"/>
    <mergeCell ref="H2:H4"/>
    <mergeCell ref="N2:AB2"/>
    <mergeCell ref="I2:M2"/>
    <mergeCell ref="T3:V3"/>
    <mergeCell ref="W3:Y3"/>
    <mergeCell ref="Z3:AB3"/>
    <mergeCell ref="K3:M3"/>
    <mergeCell ref="F81:F88"/>
    <mergeCell ref="F34:F41"/>
    <mergeCell ref="E124:E131"/>
    <mergeCell ref="F42:F49"/>
    <mergeCell ref="E42:E49"/>
    <mergeCell ref="F124:F131"/>
    <mergeCell ref="F107:F114"/>
    <mergeCell ref="E107:E122"/>
    <mergeCell ref="E90:E97"/>
    <mergeCell ref="E99:E106"/>
    <mergeCell ref="F90:F97"/>
    <mergeCell ref="F115:F122"/>
    <mergeCell ref="F99:F106"/>
    <mergeCell ref="F8:F15"/>
    <mergeCell ref="D53:D60"/>
    <mergeCell ref="E34:E41"/>
    <mergeCell ref="E8:E23"/>
    <mergeCell ref="F69:F76"/>
    <mergeCell ref="D8:D23"/>
    <mergeCell ref="F16:F23"/>
    <mergeCell ref="D42:D49"/>
    <mergeCell ref="E53:E60"/>
    <mergeCell ref="E61:E76"/>
    <mergeCell ref="F61:F68"/>
    <mergeCell ref="D61:D76"/>
    <mergeCell ref="F53:F60"/>
    <mergeCell ref="F24:F31"/>
    <mergeCell ref="A2:A4"/>
    <mergeCell ref="C2:C4"/>
    <mergeCell ref="E2:E4"/>
    <mergeCell ref="D24:D31"/>
    <mergeCell ref="D124:D131"/>
    <mergeCell ref="D34:D41"/>
    <mergeCell ref="D99:D106"/>
    <mergeCell ref="D81:D88"/>
    <mergeCell ref="D107:D122"/>
    <mergeCell ref="D2:D4"/>
    <mergeCell ref="E24:E31"/>
    <mergeCell ref="B2:B4"/>
    <mergeCell ref="D90:D97"/>
    <mergeCell ref="E81:E88"/>
  </mergeCells>
  <dataValidations count="2">
    <dataValidation type="list" allowBlank="1" showInputMessage="1" showErrorMessage="1" sqref="G24:G33 G42:G68 G81:G106 G124:G131">
      <formula1>nometab</formula1>
    </dataValidation>
    <dataValidation type="list" allowBlank="1" showInputMessage="1" showErrorMessage="1" sqref="H8:H131">
      <formula1>ouinon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2"/>
  <headerFooter>
    <oddHeader>&amp;L&amp;A</oddHeader>
  </headerFooter>
  <rowBreaks count="2" manualBreakCount="2">
    <brk id="52" max="16383" man="1"/>
    <brk id="124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68</vt:i4>
      </vt:variant>
    </vt:vector>
  </HeadingPairs>
  <TitlesOfParts>
    <vt:vector size="72" baseType="lpstr">
      <vt:lpstr>paramètres</vt:lpstr>
      <vt:lpstr>Enjeu1 SANTE ET BIEN ETRE</vt:lpstr>
      <vt:lpstr>Enjeu2 POLITIQUE RH</vt:lpstr>
      <vt:lpstr>Enjeu3 ESMS ET ENVIRONNEMENT</vt:lpstr>
      <vt:lpstr>_ob1</vt:lpstr>
      <vt:lpstr>_ob10</vt:lpstr>
      <vt:lpstr>_ob11</vt:lpstr>
      <vt:lpstr>_ob12</vt:lpstr>
      <vt:lpstr>_ob13</vt:lpstr>
      <vt:lpstr>_ob14</vt:lpstr>
      <vt:lpstr>_ob15</vt:lpstr>
      <vt:lpstr>_ob16</vt:lpstr>
      <vt:lpstr>_ob2</vt:lpstr>
      <vt:lpstr>_ob20</vt:lpstr>
      <vt:lpstr>_ob21</vt:lpstr>
      <vt:lpstr>_ob22</vt:lpstr>
      <vt:lpstr>_ob23</vt:lpstr>
      <vt:lpstr>_ob24</vt:lpstr>
      <vt:lpstr>_ob25</vt:lpstr>
      <vt:lpstr>_ob26</vt:lpstr>
      <vt:lpstr>_ob27</vt:lpstr>
      <vt:lpstr>_ob3</vt:lpstr>
      <vt:lpstr>_ob30</vt:lpstr>
      <vt:lpstr>_ob31</vt:lpstr>
      <vt:lpstr>_ob32</vt:lpstr>
      <vt:lpstr>_ob33</vt:lpstr>
      <vt:lpstr>_ob34</vt:lpstr>
      <vt:lpstr>_ob35</vt:lpstr>
      <vt:lpstr>_ob36</vt:lpstr>
      <vt:lpstr>_ob37</vt:lpstr>
      <vt:lpstr>_ob38</vt:lpstr>
      <vt:lpstr>_ob39</vt:lpstr>
      <vt:lpstr>_ob4</vt:lpstr>
      <vt:lpstr>_ob40</vt:lpstr>
      <vt:lpstr>_ob41</vt:lpstr>
      <vt:lpstr>_ob5</vt:lpstr>
      <vt:lpstr>_ob6</vt:lpstr>
      <vt:lpstr>_ob7</vt:lpstr>
      <vt:lpstr>_ob8</vt:lpstr>
      <vt:lpstr>_ob9</vt:lpstr>
      <vt:lpstr>Enjeu1</vt:lpstr>
      <vt:lpstr>'Enjeu1 SANTE ET BIEN ETRE'!Impression_des_titres</vt:lpstr>
      <vt:lpstr>'Enjeu2 POLITIQUE RH'!Impression_des_titres</vt:lpstr>
      <vt:lpstr>'Enjeu3 ESMS ET ENVIRONNEMENT'!Impression_des_titres</vt:lpstr>
      <vt:lpstr>listeétab</vt:lpstr>
      <vt:lpstr>nometab</vt:lpstr>
      <vt:lpstr>ob10bis</vt:lpstr>
      <vt:lpstr>ob11bis</vt:lpstr>
      <vt:lpstr>ob12bis</vt:lpstr>
      <vt:lpstr>ob13bis</vt:lpstr>
      <vt:lpstr>ob1bis</vt:lpstr>
      <vt:lpstr>ob20bis</vt:lpstr>
      <vt:lpstr>ob21bis</vt:lpstr>
      <vt:lpstr>ob22bis</vt:lpstr>
      <vt:lpstr>ob23bis</vt:lpstr>
      <vt:lpstr>ob24bis</vt:lpstr>
      <vt:lpstr>ob26bis</vt:lpstr>
      <vt:lpstr>ob27bis</vt:lpstr>
      <vt:lpstr>ob2bis</vt:lpstr>
      <vt:lpstr>ob30bis</vt:lpstr>
      <vt:lpstr>ob35bis</vt:lpstr>
      <vt:lpstr>ob40bis</vt:lpstr>
      <vt:lpstr>ob4bis</vt:lpstr>
      <vt:lpstr>ob5bis</vt:lpstr>
      <vt:lpstr>ob6bis</vt:lpstr>
      <vt:lpstr>ob7bis</vt:lpstr>
      <vt:lpstr>ob9bis</vt:lpstr>
      <vt:lpstr>OG</vt:lpstr>
      <vt:lpstr>ouinon</vt:lpstr>
      <vt:lpstr>'Enjeu1 SANTE ET BIEN ETRE'!Zone_d_impression</vt:lpstr>
      <vt:lpstr>'Enjeu2 POLITIQUE RH'!Zone_d_impression</vt:lpstr>
      <vt:lpstr>'Enjeu3 ESMS ET ENVIRONNEMENT'!Zone_d_impression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eprost</dc:creator>
  <cp:lastModifiedBy>VILARD, Laurette (ARS-ARA)</cp:lastModifiedBy>
  <cp:lastPrinted>2021-11-02T13:21:45Z</cp:lastPrinted>
  <dcterms:created xsi:type="dcterms:W3CDTF">2017-07-25T08:21:04Z</dcterms:created>
  <dcterms:modified xsi:type="dcterms:W3CDTF">2023-09-27T12:24:46Z</dcterms:modified>
</cp:coreProperties>
</file>